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9.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0.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drawings/drawing14.xml" ContentType="application/vnd.openxmlformats-officedocument.drawing+xml"/>
  <Override PartName="/xl/worksheets/sheet33.xml" ContentType="application/vnd.openxmlformats-officedocument.spreadsheetml.worksheet+xml"/>
  <Override PartName="/xl/drawings/drawing15.xml" ContentType="application/vnd.openxmlformats-officedocument.drawing+xml"/>
  <Override PartName="/xl/worksheets/sheet34.xml" ContentType="application/vnd.openxmlformats-officedocument.spreadsheetml.worksheet+xml"/>
  <Override PartName="/xl/drawings/drawing16.xml" ContentType="application/vnd.openxmlformats-officedocument.drawing+xml"/>
  <Override PartName="/xl/worksheets/sheet35.xml" ContentType="application/vnd.openxmlformats-officedocument.spreadsheetml.worksheet+xml"/>
  <Override PartName="/xl/drawings/drawing17.xml" ContentType="application/vnd.openxmlformats-officedocument.drawing+xml"/>
  <Override PartName="/xl/worksheets/sheet36.xml" ContentType="application/vnd.openxmlformats-officedocument.spreadsheetml.worksheet+xml"/>
  <Override PartName="/xl/drawings/drawing18.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19.xml" ContentType="application/vnd.openxmlformats-officedocument.drawing+xml"/>
  <Override PartName="/xl/worksheets/sheet39.xml" ContentType="application/vnd.openxmlformats-officedocument.spreadsheetml.worksheet+xml"/>
  <Override PartName="/xl/drawings/drawing20.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31" windowWidth="5895" windowHeight="6525" tabRatio="591" firstSheet="37" activeTab="47"/>
  </bookViews>
  <sheets>
    <sheet name="Contents" sheetId="1" r:id="rId1"/>
    <sheet name="T-1.1" sheetId="2" r:id="rId2"/>
    <sheet name="T-1.2" sheetId="3" r:id="rId3"/>
    <sheet name="T-2.1" sheetId="4" r:id="rId4"/>
    <sheet name="T-2.2" sheetId="5" r:id="rId5"/>
    <sheet name="T-2.3" sheetId="6" r:id="rId6"/>
    <sheet name="T-3" sheetId="7" r:id="rId7"/>
    <sheet name="T-4.1" sheetId="8" r:id="rId8"/>
    <sheet name="T-4.2" sheetId="9" r:id="rId9"/>
    <sheet name="T-4.3" sheetId="10" r:id="rId10"/>
    <sheet name="T-5" sheetId="11" r:id="rId11"/>
    <sheet name="T-6.1" sheetId="12" r:id="rId12"/>
    <sheet name="T-6.2-Consumption" sheetId="13" r:id="rId13"/>
    <sheet name="6.3" sheetId="14" r:id="rId14"/>
    <sheet name="7.1" sheetId="15" r:id="rId15"/>
    <sheet name="7.2" sheetId="16" r:id="rId16"/>
    <sheet name="7.3" sheetId="17" r:id="rId17"/>
    <sheet name="7.4" sheetId="18" r:id="rId18"/>
    <sheet name="7.5" sheetId="19" r:id="rId19"/>
    <sheet name="7.6" sheetId="20" r:id="rId20"/>
    <sheet name="7.7" sheetId="21" r:id="rId21"/>
    <sheet name="7.8" sheetId="22" r:id="rId22"/>
    <sheet name="8.1" sheetId="23" r:id="rId23"/>
    <sheet name="8.2" sheetId="24" r:id="rId24"/>
    <sheet name="8.3" sheetId="25" r:id="rId25"/>
    <sheet name="T-9.1" sheetId="26" r:id="rId26"/>
    <sheet name="9.2" sheetId="27" r:id="rId27"/>
    <sheet name="9.3" sheetId="28" r:id="rId28"/>
    <sheet name="T-10.1" sheetId="29" r:id="rId29"/>
    <sheet name="T-10.2" sheetId="30" r:id="rId30"/>
    <sheet name="T10.3" sheetId="31" r:id="rId31"/>
    <sheet name="11.1" sheetId="32" r:id="rId32"/>
    <sheet name="11.2" sheetId="33" r:id="rId33"/>
    <sheet name="11.3" sheetId="34" r:id="rId34"/>
    <sheet name="11.4" sheetId="35" r:id="rId35"/>
    <sheet name="11.5" sheetId="36" r:id="rId36"/>
    <sheet name="T-12.1-2" sheetId="37" r:id="rId37"/>
    <sheet name="13.1" sheetId="38" r:id="rId38"/>
    <sheet name="13.2" sheetId="39" r:id="rId39"/>
    <sheet name="T-14" sheetId="40" r:id="rId40"/>
    <sheet name="T-15" sheetId="41" r:id="rId41"/>
    <sheet name="T-16" sheetId="42" r:id="rId42"/>
    <sheet name="17.1" sheetId="43" r:id="rId43"/>
    <sheet name="17.2" sheetId="44" r:id="rId44"/>
    <sheet name="T-18.1" sheetId="45" r:id="rId45"/>
    <sheet name="T-18.2" sheetId="46" r:id="rId46"/>
    <sheet name="T-18.3-4" sheetId="47" r:id="rId47"/>
    <sheet name="T-18.5" sheetId="48" r:id="rId48"/>
  </sheets>
  <definedNames>
    <definedName name="_xlnm.Print_Area" localSheetId="31">'11.1'!$A$1:$Q$17</definedName>
    <definedName name="_xlnm.Print_Area" localSheetId="32">'11.2'!$A$1:$Q$17</definedName>
    <definedName name="_xlnm.Print_Area" localSheetId="33">'11.3'!$A$1:$Q$17</definedName>
    <definedName name="_xlnm.Print_Area" localSheetId="34">'11.4'!$A$1:$Q$17</definedName>
    <definedName name="_xlnm.Print_Area" localSheetId="35">'11.5'!$A$2:$P$31</definedName>
    <definedName name="_xlnm.Print_Area" localSheetId="37">'13.1'!$A$1:$N$20</definedName>
    <definedName name="_xlnm.Print_Area" localSheetId="38">'13.2'!$A$1:$N$20</definedName>
    <definedName name="_xlnm.Print_Area" localSheetId="42">'17.1'!$A$1:$F$16</definedName>
    <definedName name="_xlnm.Print_Area" localSheetId="43">'17.2'!$A$1:$F$16</definedName>
    <definedName name="_xlnm.Print_Area" localSheetId="13">'6.3'!$C$3:$F$26</definedName>
    <definedName name="_xlnm.Print_Area" localSheetId="14">'7.1'!$A$1:$F$10</definedName>
    <definedName name="_xlnm.Print_Area" localSheetId="15">'7.2'!$A$1:$E$21</definedName>
    <definedName name="_xlnm.Print_Area" localSheetId="16">'7.3'!$A$1:$D$13</definedName>
    <definedName name="_xlnm.Print_Area" localSheetId="17">'7.4'!$A$1:$E$31</definedName>
    <definedName name="_xlnm.Print_Area" localSheetId="18">'7.5'!$A$1:$L$18</definedName>
    <definedName name="_xlnm.Print_Area" localSheetId="19">'7.6'!$A$1:$N$37</definedName>
    <definedName name="_xlnm.Print_Area" localSheetId="20">'7.7'!$A$1:$K$38</definedName>
    <definedName name="_xlnm.Print_Area" localSheetId="21">'7.8'!$A$2:$E$21</definedName>
    <definedName name="_xlnm.Print_Area" localSheetId="22">'8.1'!$B$1:$E$55</definedName>
    <definedName name="_xlnm.Print_Area" localSheetId="23">'8.2'!$A$1:$K$27</definedName>
    <definedName name="_xlnm.Print_Area" localSheetId="24">'8.3'!$B$1:$G$73</definedName>
    <definedName name="_xlnm.Print_Area" localSheetId="26">'9.2'!$A$1:$S$36</definedName>
    <definedName name="_xlnm.Print_Area" localSheetId="27">'9.3'!$A$1:$K$36</definedName>
    <definedName name="_xlnm.Print_Area" localSheetId="0">'Contents'!$A$1:$D$63</definedName>
    <definedName name="_xlnm.Print_Area" localSheetId="1">'T-1.1'!$B$1:$D$46</definedName>
    <definedName name="_xlnm.Print_Area" localSheetId="2">'T-1.2'!$A$1:$I$41</definedName>
    <definedName name="_xlnm.Print_Area" localSheetId="28">'T-10.1'!$A$1:$M$18</definedName>
    <definedName name="_xlnm.Print_Area" localSheetId="29">'T-10.2'!$A$1:$M$18</definedName>
    <definedName name="_xlnm.Print_Area" localSheetId="30">'T10.3'!$A$1:$D$12</definedName>
    <definedName name="_xlnm.Print_Area" localSheetId="36">'T-12.1-2'!$A$1:$G$29</definedName>
    <definedName name="_xlnm.Print_Area" localSheetId="39">'T-14'!$B$1:$G$39</definedName>
    <definedName name="_xlnm.Print_Area" localSheetId="40">'T-15'!$A$1:$C$16</definedName>
    <definedName name="_xlnm.Print_Area" localSheetId="41">'T-16'!$A$1:$F$37</definedName>
    <definedName name="_xlnm.Print_Area" localSheetId="44">'T-18.1'!$A$1:$E$51</definedName>
    <definedName name="_xlnm.Print_Area" localSheetId="45">'T-18.2'!$A$1:$E$39</definedName>
    <definedName name="_xlnm.Print_Area" localSheetId="46">'T-18.3-4'!$A$1:$D$24</definedName>
    <definedName name="_xlnm.Print_Area" localSheetId="47">'T-18.5'!$A$1:$D$37</definedName>
    <definedName name="_xlnm.Print_Area" localSheetId="3">'T-2.1'!$A$1:$G$37</definedName>
    <definedName name="_xlnm.Print_Area" localSheetId="4">'T-2.2'!$A$1:$D$18</definedName>
    <definedName name="_xlnm.Print_Area" localSheetId="5">'T-2.3'!$B$1:$E$33</definedName>
    <definedName name="_xlnm.Print_Area" localSheetId="6">'T-3'!$A$1:$K$23</definedName>
    <definedName name="_xlnm.Print_Area" localSheetId="7">'T-4.1'!$A$1:$E$19</definedName>
    <definedName name="_xlnm.Print_Area" localSheetId="8">'T-4.2'!$A$47:$E$88</definedName>
    <definedName name="_xlnm.Print_Area" localSheetId="9">'T-4.3'!$A$1:$E$49</definedName>
    <definedName name="_xlnm.Print_Area" localSheetId="10">'T-5'!$A$1:$E$39</definedName>
    <definedName name="_xlnm.Print_Area" localSheetId="11">'T-6.1'!$B$1:$H$27</definedName>
    <definedName name="_xlnm.Print_Area" localSheetId="12">'T-6.2-Consumption'!$A$1:$O$57</definedName>
    <definedName name="_xlnm.Print_Area" localSheetId="25">'T-9.1'!$A$1:$D$32</definedName>
    <definedName name="_xlnm.Print_Titles" localSheetId="8">'T-4.2'!$6:$6</definedName>
  </definedNames>
  <calcPr fullCalcOnLoad="1"/>
</workbook>
</file>

<file path=xl/comments2.xml><?xml version="1.0" encoding="utf-8"?>
<comments xmlns="http://schemas.openxmlformats.org/spreadsheetml/2006/main">
  <authors>
    <author>FOOD &amp; CIVIL SUUPP.</author>
  </authors>
  <commentList>
    <comment ref="B1" authorId="0">
      <text>
        <r>
          <t/>
        </r>
      </text>
    </comment>
  </commentList>
</comments>
</file>

<file path=xl/comments28.xml><?xml version="1.0" encoding="utf-8"?>
<comments xmlns="http://schemas.openxmlformats.org/spreadsheetml/2006/main">
  <authors>
    <author>Administrator</author>
  </authors>
  <commentList>
    <comment ref="C3" authorId="0">
      <text>
        <r>
          <rPr>
            <b/>
            <sz val="8"/>
            <rFont val="Tahoma"/>
            <family val="0"/>
          </rPr>
          <t>Administrator:</t>
        </r>
        <r>
          <rPr>
            <sz val="8"/>
            <rFont val="Tahoma"/>
            <family val="0"/>
          </rPr>
          <t xml:space="preserve">
cso conference figure</t>
        </r>
      </text>
    </comment>
    <comment ref="C4" authorId="0">
      <text>
        <r>
          <rPr>
            <b/>
            <sz val="8"/>
            <rFont val="Tahoma"/>
            <family val="0"/>
          </rPr>
          <t>Administrator:</t>
        </r>
        <r>
          <rPr>
            <sz val="8"/>
            <rFont val="Tahoma"/>
            <family val="0"/>
          </rPr>
          <t xml:space="preserve">
cso conference figure</t>
        </r>
      </text>
    </comment>
    <comment ref="D4" authorId="0">
      <text>
        <r>
          <rPr>
            <b/>
            <sz val="8"/>
            <rFont val="Tahoma"/>
            <family val="0"/>
          </rPr>
          <t>Administrator:</t>
        </r>
        <r>
          <rPr>
            <sz val="8"/>
            <rFont val="Tahoma"/>
            <family val="0"/>
          </rPr>
          <t xml:space="preserve">
cso conferecence fig</t>
        </r>
      </text>
    </comment>
    <comment ref="E4" authorId="0">
      <text>
        <r>
          <rPr>
            <b/>
            <sz val="8"/>
            <rFont val="Tahoma"/>
            <family val="0"/>
          </rPr>
          <t>Administrator:</t>
        </r>
        <r>
          <rPr>
            <sz val="8"/>
            <rFont val="Tahoma"/>
            <family val="0"/>
          </rPr>
          <t xml:space="preserve">
cso conference </t>
        </r>
      </text>
    </comment>
    <comment ref="G3" authorId="0">
      <text>
        <r>
          <rPr>
            <b/>
            <sz val="8"/>
            <rFont val="Tahoma"/>
            <family val="0"/>
          </rPr>
          <t>Administrator:</t>
        </r>
        <r>
          <rPr>
            <sz val="8"/>
            <rFont val="Tahoma"/>
            <family val="0"/>
          </rPr>
          <t xml:space="preserve">
cso conference figure</t>
        </r>
      </text>
    </comment>
    <comment ref="G4" authorId="0">
      <text>
        <r>
          <rPr>
            <b/>
            <sz val="8"/>
            <rFont val="Tahoma"/>
            <family val="0"/>
          </rPr>
          <t>Administrator:</t>
        </r>
        <r>
          <rPr>
            <sz val="8"/>
            <rFont val="Tahoma"/>
            <family val="0"/>
          </rPr>
          <t xml:space="preserve">
cso conference figure</t>
        </r>
      </text>
    </comment>
    <comment ref="H4" authorId="0">
      <text>
        <r>
          <rPr>
            <b/>
            <sz val="8"/>
            <rFont val="Tahoma"/>
            <family val="0"/>
          </rPr>
          <t>Administrator:</t>
        </r>
        <r>
          <rPr>
            <sz val="8"/>
            <rFont val="Tahoma"/>
            <family val="0"/>
          </rPr>
          <t xml:space="preserve">
cso conferecence fig</t>
        </r>
      </text>
    </comment>
    <comment ref="I4" authorId="0">
      <text>
        <r>
          <rPr>
            <b/>
            <sz val="8"/>
            <rFont val="Tahoma"/>
            <family val="0"/>
          </rPr>
          <t>Administrator:</t>
        </r>
        <r>
          <rPr>
            <sz val="8"/>
            <rFont val="Tahoma"/>
            <family val="0"/>
          </rPr>
          <t xml:space="preserve">
cso conference </t>
        </r>
      </text>
    </comment>
  </commentList>
</comments>
</file>

<file path=xl/sharedStrings.xml><?xml version="1.0" encoding="utf-8"?>
<sst xmlns="http://schemas.openxmlformats.org/spreadsheetml/2006/main" count="2361" uniqueCount="1255">
  <si>
    <t>Sri Bijay Kumar Nayak</t>
  </si>
  <si>
    <t>Sri Man Mohan Samal                                Minister, F.S. &amp; C.W./Revenue</t>
  </si>
  <si>
    <t xml:space="preserve">Dy. Director, Market Intelligence </t>
  </si>
  <si>
    <t>Sri Radha Ch. Pattnaik</t>
  </si>
  <si>
    <t>Sri R. K. Sharma, I.A.S</t>
  </si>
  <si>
    <t>Comm-cum-Secretary</t>
  </si>
  <si>
    <t>9437032448 (M)</t>
  </si>
  <si>
    <t>2004-2005</t>
  </si>
  <si>
    <t>255405</t>
  </si>
  <si>
    <t>Pvt.</t>
  </si>
  <si>
    <t>SHG</t>
  </si>
  <si>
    <t>(Excluding 0 - 6 years)</t>
  </si>
  <si>
    <t>Total Scheduled Tribes Population (1991) and</t>
  </si>
  <si>
    <t>NO.OF CHECKS RADE</t>
  </si>
  <si>
    <t>Sri Prasanna Pradhan</t>
  </si>
  <si>
    <t>NO. OF RAIDS MADE</t>
  </si>
  <si>
    <t>NO. OF CASES DETECTED</t>
  </si>
  <si>
    <t>NO. OF P.R. FILED</t>
  </si>
  <si>
    <t>NO. OF PERSONS ARRESTED</t>
  </si>
  <si>
    <t>NO. OF PERSONS CONVICTED</t>
  </si>
  <si>
    <t>NO. OF LICENCE SUSPENDED</t>
  </si>
  <si>
    <t>NO. OF LICENCE CANCELLED</t>
  </si>
  <si>
    <t>AMOUNT OF SECURITY DEPOSIT FORFITTED</t>
  </si>
  <si>
    <t>AMOUNT OF ESSENTIAL COMMODITIES SEIZED</t>
  </si>
  <si>
    <t>AMOUNT OF ESSENTIAL COMMODITIES CONFISCATED</t>
  </si>
  <si>
    <t>AMOUNT FINE IMPOSED</t>
  </si>
  <si>
    <t>TABLE NO - 13.1</t>
  </si>
  <si>
    <t>Source  :  Director of Census Operation, Orissa.</t>
  </si>
  <si>
    <t>Market Intelligence Officer (Hqrs)</t>
  </si>
  <si>
    <t>Taking action under EC Act, against unscruplous traders, profiteers and black marketeers etc.</t>
  </si>
  <si>
    <t>Source :  Directorate of Economics and Statistics</t>
  </si>
  <si>
    <t>Source : P &amp; L Section</t>
  </si>
  <si>
    <t>No. of prosecutiion made</t>
  </si>
  <si>
    <t>SOURCE  :</t>
  </si>
  <si>
    <t>Ministry of Consumer Affairs, Food and Public Distribution</t>
  </si>
  <si>
    <t>Department of Consumer Affairs</t>
  </si>
  <si>
    <t>(Price Monitoring Cell)</t>
  </si>
  <si>
    <t>As on 31.12. 2006</t>
  </si>
  <si>
    <t>2007-2008</t>
  </si>
  <si>
    <t>Daily Retail Prices of Essential Commodities</t>
  </si>
  <si>
    <t>(Rs. per Kg.)</t>
  </si>
  <si>
    <t>Centre</t>
  </si>
  <si>
    <t>Gram</t>
  </si>
  <si>
    <t>Groundnut Oil</t>
  </si>
  <si>
    <t>Tea Loose</t>
  </si>
  <si>
    <t>Salt Loose</t>
  </si>
  <si>
    <t>North Zone</t>
  </si>
  <si>
    <t>NR : Not Reported NT : Not Traded</t>
  </si>
  <si>
    <t>Revenue collected  (in Rs)</t>
  </si>
  <si>
    <t>Fines if any imposed              (in Rs)</t>
  </si>
  <si>
    <t>Man in Position</t>
  </si>
  <si>
    <t>2004-05(URS)</t>
  </si>
  <si>
    <t>2005-2006</t>
  </si>
  <si>
    <t>MINIMUM SUPPORT PRICE OF AGRICULTURAL COMMODITIES</t>
  </si>
  <si>
    <t>NIGER SEED</t>
  </si>
  <si>
    <t>2004-2005(FAQ)</t>
  </si>
  <si>
    <t>2004-2005(URS)</t>
  </si>
  <si>
    <t>R M Bepari</t>
  </si>
  <si>
    <t>Bhaktanath Nayak</t>
  </si>
  <si>
    <t>Bhagyadhar Das</t>
  </si>
  <si>
    <t>Nabin Kumar Sahoo</t>
  </si>
  <si>
    <t>Rasananda Murmu</t>
  </si>
  <si>
    <t>Niranjan Mahapatra</t>
  </si>
  <si>
    <t>TELEPHONE NUMBERS OF CIVIL SUPPLIES OFFICERS</t>
  </si>
  <si>
    <t>Telephone Nos. of Market Intelligence Officers</t>
  </si>
  <si>
    <t>Deepak Ku. Satpathy I/c</t>
  </si>
  <si>
    <t>TABLE NO.7.7</t>
  </si>
  <si>
    <t>CUSTOM MILLED PRICE OF RICE</t>
  </si>
  <si>
    <t xml:space="preserve">Organogram of the Department (Secretariat) </t>
  </si>
  <si>
    <t>Organogram (Field)</t>
  </si>
  <si>
    <t>Support price of paddy since 1970-71</t>
  </si>
  <si>
    <t>Telephone Numbers of Market Intelligence Officers / O.S.C.S.C. Ltd.</t>
  </si>
  <si>
    <t>Food Security/Corpn. Estt. section</t>
  </si>
  <si>
    <t>ok</t>
  </si>
  <si>
    <t>YEAR</t>
  </si>
  <si>
    <t>MALE</t>
  </si>
  <si>
    <t>PROJECTED POPULATION  BY SEX IN ORISSA UP TO 2026</t>
  </si>
  <si>
    <t>FEMALE</t>
  </si>
  <si>
    <t>(IN ' 000)</t>
  </si>
  <si>
    <t>Source: Director of census operation, Orissa.</t>
  </si>
  <si>
    <t>TABLE NO.2.3</t>
  </si>
  <si>
    <t>2004-05</t>
  </si>
  <si>
    <t>E.C.  Section &amp; OSCSC Ltd.</t>
  </si>
  <si>
    <t>MSL</t>
  </si>
  <si>
    <t>LSL</t>
  </si>
  <si>
    <t xml:space="preserve">            A small but imporatant Directorate is functioning in Food, Supplies and Consumer Welfare Department under direct supervision of Commissioner-cum- Secretary to Government, Food, Supplies and Consumer Welfare Department.  The  Market Intelligence organisation was transferred from Marketing Direcotrate of Agriculture Department and merged in the erstwhile Food and Civil Supplies Department in the year 1964 following the Cabinet Resolution dated 02.12.1964.  The organisation is an integral part of Food, Supplies and Consumer Welfare Department and it has been discharging its function in right earnest.</t>
  </si>
  <si>
    <t xml:space="preserve">Monitoring of prices and availability of essential commodites in open market through computer network. </t>
  </si>
  <si>
    <t xml:space="preserve"> Objectives</t>
  </si>
  <si>
    <t>Source: Food Security Secton</t>
  </si>
  <si>
    <t xml:space="preserve">Total </t>
  </si>
  <si>
    <t>No. of cases Compounded</t>
  </si>
  <si>
    <t>Source :  F.S. Section, F.S &amp; C.W. Department.</t>
  </si>
  <si>
    <t>Pallahara</t>
  </si>
  <si>
    <t>Hindol</t>
  </si>
  <si>
    <t>Hinjilicut</t>
  </si>
  <si>
    <t>Palmoil</t>
  </si>
  <si>
    <t>As on 31.12. 2005</t>
  </si>
  <si>
    <t>NT</t>
  </si>
  <si>
    <t>Deputy Secretary</t>
  </si>
  <si>
    <t>9777247662(M)</t>
  </si>
  <si>
    <t>Sri Chitta Ranjan Behera</t>
  </si>
  <si>
    <t>Under Secretary</t>
  </si>
  <si>
    <t>E C  section/ IMU Section</t>
  </si>
  <si>
    <t>Issue Section</t>
  </si>
  <si>
    <t>O E Section</t>
  </si>
  <si>
    <t>Abhiram Pradhan</t>
  </si>
  <si>
    <t>Laxmikant Behera</t>
  </si>
  <si>
    <t>Sri S P Dora</t>
  </si>
  <si>
    <t>Sri Balamukanda Majhi</t>
  </si>
  <si>
    <t>Sri Satrughna Nath Dalai</t>
  </si>
  <si>
    <t>Sri Mihir Ku. Satpathy</t>
  </si>
  <si>
    <t>Sri K C Das</t>
  </si>
  <si>
    <t>Sri G P Samantaray</t>
  </si>
  <si>
    <t>Sri Ranjan Seth</t>
  </si>
  <si>
    <t>Sri Gaya Prasad Si (I/c)</t>
  </si>
  <si>
    <t>State Hqrs.</t>
  </si>
  <si>
    <t>NR</t>
  </si>
  <si>
    <t>LUCKNOW</t>
  </si>
  <si>
    <t>DELHI</t>
  </si>
  <si>
    <t>West Zone</t>
  </si>
  <si>
    <t>AHMEDABAD</t>
  </si>
  <si>
    <t>BHOPAL</t>
  </si>
  <si>
    <t>MUMBAI</t>
  </si>
  <si>
    <t>East Zone</t>
  </si>
  <si>
    <t>GUWAHATI</t>
  </si>
  <si>
    <t>PATNA</t>
  </si>
  <si>
    <t>SHILLONG</t>
  </si>
  <si>
    <t>AIZWAL</t>
  </si>
  <si>
    <t>BHUBANESHWAR</t>
  </si>
  <si>
    <t>Not Reported</t>
  </si>
  <si>
    <t>KOLKATA</t>
  </si>
  <si>
    <t>AGARTALA</t>
  </si>
  <si>
    <t>South Zone</t>
  </si>
  <si>
    <t>HYDERABAD</t>
  </si>
  <si>
    <t>BANGALORE</t>
  </si>
  <si>
    <t>THIRUVANANTHAPURAM</t>
  </si>
  <si>
    <t>CHENNAI</t>
  </si>
  <si>
    <t>Note : 1. The prices of essential commodities vary from centre to centre due to the varietal differences local consumer preferences and transpotation costs.</t>
  </si>
  <si>
    <t>TABLE NO. 11.5</t>
  </si>
  <si>
    <t>N.K. Mallick</t>
  </si>
  <si>
    <t>Bhagbagrahi Nayak</t>
  </si>
  <si>
    <t>2607744, 2607626</t>
  </si>
  <si>
    <t>224530, 224625</t>
  </si>
  <si>
    <t>220303, 220403</t>
  </si>
  <si>
    <t>R N Nayak</t>
  </si>
  <si>
    <t>Koraput(Jeypore)</t>
  </si>
  <si>
    <t>Srikar Majhi</t>
  </si>
  <si>
    <t>252439, 253942</t>
  </si>
  <si>
    <t>P D M Khosla</t>
  </si>
  <si>
    <t>2410845, 2401845</t>
  </si>
  <si>
    <t>Tularam Nayak</t>
  </si>
  <si>
    <t>No. of cases compounded</t>
  </si>
  <si>
    <t>2003-04(URS)</t>
  </si>
  <si>
    <t>2005-06(URS)</t>
  </si>
  <si>
    <t>2006-2007</t>
  </si>
  <si>
    <t>Crop Season for Pulses</t>
  </si>
  <si>
    <t xml:space="preserve">Crop Season </t>
  </si>
  <si>
    <t>DISTRICTWISE GODOWNS OWNED BY THE DEPTT. &amp; OSCSC LTD., MFPS &amp; MOBILE VANS IN OPERATION(As on 26.06.08)</t>
  </si>
  <si>
    <t>Main Growing States</t>
  </si>
  <si>
    <t>Percentage of Total Production</t>
  </si>
  <si>
    <t>M.P., Rajasthan , U.P., Haryana</t>
  </si>
  <si>
    <t>Masoor</t>
  </si>
  <si>
    <t>MP,UP,Bihar</t>
  </si>
  <si>
    <t>Arhar</t>
  </si>
  <si>
    <t>Maharashtra.,Karnataka,</t>
  </si>
  <si>
    <t>A.P.,Haryana,Gujrat</t>
  </si>
  <si>
    <t>Urad</t>
  </si>
  <si>
    <t>Rajasthan,Maharashtra,</t>
  </si>
  <si>
    <t>A.P.,Karnataka,West Bengal,Orissa</t>
  </si>
  <si>
    <t>Moong</t>
  </si>
  <si>
    <t xml:space="preserve">Kharif/Rabi </t>
  </si>
  <si>
    <t>Maharashtra,Rajasthan,</t>
  </si>
  <si>
    <t>A.P.,Karnataka,Bihar,Tamil Nadu,U.P.</t>
  </si>
  <si>
    <t>Others*</t>
  </si>
  <si>
    <t>Rabi/Kharif</t>
  </si>
  <si>
    <t>Maharashtra,A.P.,Rajasthan,</t>
  </si>
  <si>
    <t>U.P.,M.P.,Bihar</t>
  </si>
  <si>
    <t>* Includes Rajmah, Moth, Lobia, and Peas etc.</t>
  </si>
  <si>
    <t xml:space="preserve">Sowing Period </t>
  </si>
  <si>
    <t>Harvesting Period</t>
  </si>
  <si>
    <t>September - October</t>
  </si>
  <si>
    <t>February - March</t>
  </si>
  <si>
    <t>June - July</t>
  </si>
  <si>
    <t xml:space="preserve">Consumption Pattern </t>
  </si>
  <si>
    <t xml:space="preserve">Pulses, largely consumed in whole and processed form are Gram (Desi and Kabuli), Arhar (Toor), Urad, Moong, Masoor, Peas and Rajmah. Gram is consumed in most parts of country, Arhar in Western, Southern and Northern areas, Moong and Urad in Northern, Southern and Central parts and Masoor in Eastern and North-Eastern and South India. </t>
  </si>
  <si>
    <r>
      <t> </t>
    </r>
    <r>
      <rPr>
        <sz val="10"/>
        <rFont val="Verdana"/>
        <family val="2"/>
      </rPr>
      <t>Sl. No.</t>
    </r>
  </si>
  <si>
    <t>Ballava Kumar Dash</t>
  </si>
  <si>
    <t>Sudit Narayan Mishra</t>
  </si>
  <si>
    <t>Akhaya Kumar Purohit</t>
  </si>
  <si>
    <t>Santanu Kumar Mahapatra</t>
  </si>
  <si>
    <t>Duryodhan Barik</t>
  </si>
  <si>
    <t>Minaketan Mohanty</t>
  </si>
  <si>
    <t>Surendra Nath Mishra</t>
  </si>
  <si>
    <t>Gopinath Panda</t>
  </si>
  <si>
    <t>Pradeep Kumar Das</t>
  </si>
  <si>
    <t>Satyabrata Tripathy</t>
  </si>
  <si>
    <t>Kunja Bihari Sahoo</t>
  </si>
  <si>
    <t>Suresh Chandra Das</t>
  </si>
  <si>
    <t>Siris Chandra Mishra</t>
  </si>
  <si>
    <t>Laxmi Narayan Panigrahi</t>
  </si>
  <si>
    <r>
      <t>Note</t>
    </r>
    <r>
      <rPr>
        <sz val="10"/>
        <color indexed="12"/>
        <rFont val="Arial"/>
        <family val="0"/>
      </rPr>
      <t xml:space="preserve">   :  The beginning of the period denotes the time when generally the crop arrives in the market.</t>
    </r>
  </si>
  <si>
    <r>
      <t>Source</t>
    </r>
    <r>
      <rPr>
        <sz val="10"/>
        <color indexed="12"/>
        <rFont val="Arial"/>
        <family val="0"/>
      </rPr>
      <t xml:space="preserve">  : Directorate of Economics &amp; Statistics, Department of Agriculture &amp; Co-op., Govt. of India.</t>
    </r>
  </si>
  <si>
    <t>Gunanidhi Patra</t>
  </si>
  <si>
    <t>Braja Bihari Kar</t>
  </si>
  <si>
    <t>Hruday Ballav Das</t>
  </si>
  <si>
    <t>K A Ramachandran</t>
  </si>
  <si>
    <t>Dhiren Patnaik</t>
  </si>
  <si>
    <t>Susil Kumar Das</t>
  </si>
  <si>
    <t>Sanjit Kumar Mishra</t>
  </si>
  <si>
    <t>Biranchi Kumar Aich</t>
  </si>
  <si>
    <t>Siba Narayan Mishra</t>
  </si>
  <si>
    <t>Sarat Chandra Chhatoi</t>
  </si>
  <si>
    <t>P C Mishra (Secretary)</t>
  </si>
  <si>
    <t>9437284741 (M)</t>
  </si>
  <si>
    <t>9437169758 (M)</t>
  </si>
  <si>
    <t>Ms.Debajani Dhal</t>
  </si>
  <si>
    <t>9437212904(M)</t>
  </si>
  <si>
    <t>Gen. &amp; Misc. Section</t>
  </si>
  <si>
    <t>2006-07(URS)</t>
  </si>
  <si>
    <t>F E II /  FE  I Section</t>
  </si>
  <si>
    <t>R N Nayak,CSO, I/c</t>
  </si>
  <si>
    <t>ADM, Rourkela</t>
  </si>
  <si>
    <t>ADM, Paradeep</t>
  </si>
  <si>
    <t>ADM, BBSR</t>
  </si>
  <si>
    <t>2391276</t>
  </si>
  <si>
    <t>Designation</t>
  </si>
  <si>
    <t>Chairman</t>
  </si>
  <si>
    <t>Sri Subhrakant Mishra</t>
  </si>
  <si>
    <t>Sri Sudipta Kumar Ray</t>
  </si>
  <si>
    <t>Sri S S Nayak</t>
  </si>
  <si>
    <t>Gen.Manager, (A &amp; A)</t>
  </si>
  <si>
    <t>2392264</t>
  </si>
  <si>
    <t>Sri</t>
  </si>
  <si>
    <t>Hadibandhu Sethi,   ACSO I/c</t>
  </si>
  <si>
    <t>CONSUMPTION/REQUIREMENT OF SOME ESSENTIAL COMMODITIES</t>
  </si>
  <si>
    <t xml:space="preserve">Commodities  </t>
  </si>
  <si>
    <t>Per Capita Consumption</t>
  </si>
  <si>
    <t>Consumption</t>
  </si>
  <si>
    <t>Nearest</t>
  </si>
  <si>
    <t xml:space="preserve">Import from </t>
  </si>
  <si>
    <t>for 30 days  (in kg.)</t>
  </si>
  <si>
    <t>per Annum  ( in kg.)</t>
  </si>
  <si>
    <t>per month</t>
  </si>
  <si>
    <t>to</t>
  </si>
  <si>
    <t>outside</t>
  </si>
  <si>
    <t>(in MT)</t>
  </si>
  <si>
    <t>Priyanath Mishra</t>
  </si>
  <si>
    <t>2391859</t>
  </si>
  <si>
    <t>per year (in MT)</t>
  </si>
  <si>
    <t>lakh MT.</t>
  </si>
  <si>
    <t>state.</t>
  </si>
  <si>
    <t xml:space="preserve">  SUGAR</t>
  </si>
  <si>
    <t xml:space="preserve">  PULSES</t>
  </si>
  <si>
    <t xml:space="preserve">  EDIBLE OILS</t>
  </si>
  <si>
    <t xml:space="preserve">  POTATO</t>
  </si>
  <si>
    <t xml:space="preserve">  ONION</t>
  </si>
  <si>
    <t>Total pulses comprises of Arhar Dal - 31%, Mung Dal - 50%, Others - 19%</t>
  </si>
  <si>
    <t xml:space="preserve">       PATTERN OF CONSUMPTION</t>
  </si>
  <si>
    <t xml:space="preserve"> PULSES AND DALS</t>
  </si>
  <si>
    <t xml:space="preserve">  EDIBLE OIL</t>
  </si>
  <si>
    <t>Source  :  Last years Arrival</t>
  </si>
  <si>
    <t>Refine Oil</t>
  </si>
  <si>
    <t>Others</t>
  </si>
  <si>
    <t>Projected Population by Sex in Orissa upto 2026</t>
  </si>
  <si>
    <t>Milk</t>
  </si>
  <si>
    <t>SIMLA</t>
  </si>
  <si>
    <t>Date:31/03/2008</t>
  </si>
  <si>
    <t>Market Intelligence : An overview</t>
  </si>
  <si>
    <t>10-11</t>
  </si>
  <si>
    <t>13-14</t>
  </si>
  <si>
    <t>Sargipalli</t>
  </si>
  <si>
    <t>Minimum support price of Agricultural commodities as fixed by GOI</t>
  </si>
  <si>
    <t xml:space="preserve">         PROCUREMENT PRICE OF RICE</t>
  </si>
  <si>
    <t>Telephone numbers of Ministers &amp; Officers of FS &amp; CW Deptt</t>
  </si>
  <si>
    <t>Telephone numbers of CSO's</t>
  </si>
  <si>
    <t>Telephone numbers of District Consumer Redressal Forum</t>
  </si>
  <si>
    <t>MARKET INTELLIGENCE: AN OVERVIEW</t>
  </si>
  <si>
    <t>2005-06</t>
  </si>
  <si>
    <t>2391953</t>
  </si>
  <si>
    <t>Hon'ble Justice R K Patra(President)</t>
  </si>
  <si>
    <t>TABLE No. 4.1</t>
  </si>
  <si>
    <t>TABLE No. 4.2</t>
  </si>
  <si>
    <t>TABLE No.  6.1</t>
  </si>
  <si>
    <t>TABLE No. 6.2</t>
  </si>
  <si>
    <t>TABLE No. 7.2</t>
  </si>
  <si>
    <t>TABLE No. 7.1</t>
  </si>
  <si>
    <t>TABLE No. 7.3</t>
  </si>
  <si>
    <t>TABLE No.7.4</t>
  </si>
  <si>
    <t>TABLE No.7.5</t>
  </si>
  <si>
    <t>TABLE No. 7.6</t>
  </si>
  <si>
    <t>2005-2006(FAQ)</t>
  </si>
  <si>
    <t>2005-2006(URS)</t>
  </si>
  <si>
    <t>2006-2007(FAQ)</t>
  </si>
  <si>
    <t>2006-2007(URS)</t>
  </si>
  <si>
    <t>TABLE No. 7.8</t>
  </si>
  <si>
    <t>TABLE NO. 8.1</t>
  </si>
  <si>
    <t>TABLE No. 9.2</t>
  </si>
  <si>
    <t>TABLE NO. 9.3</t>
  </si>
  <si>
    <t>TABLE No. 10.3</t>
  </si>
  <si>
    <t>TABLE No. 15</t>
  </si>
  <si>
    <t>TABLE No.16</t>
  </si>
  <si>
    <t>TABLE NO. 17.1</t>
  </si>
  <si>
    <t>TABLE NO. 17.2</t>
  </si>
  <si>
    <t xml:space="preserve">2530683/2534161 2535160 </t>
  </si>
  <si>
    <t>N N Sahoo, P A to Secretary</t>
  </si>
  <si>
    <t>Sri R R Patnaik, Addl. Secy</t>
  </si>
  <si>
    <t>Mrs. Manjulata Swain</t>
  </si>
  <si>
    <t>Dy. Director-cum-Under Secretary</t>
  </si>
  <si>
    <t>9437229178(M)</t>
  </si>
  <si>
    <t>Mrs. Kasturi Pradhan</t>
  </si>
  <si>
    <t>Sri Subash Ch. Baral</t>
  </si>
  <si>
    <t>Dy. Director,Food Supplies (I/c)</t>
  </si>
  <si>
    <t>9437131826(M)</t>
  </si>
  <si>
    <t>Source  : Directorate of Agrl. &amp; Food Prodn., Orissa.</t>
  </si>
  <si>
    <t>Kusa Murmu</t>
  </si>
  <si>
    <t>06722</t>
  </si>
  <si>
    <t>TOTAL EDIBLE OIL</t>
  </si>
  <si>
    <t>POTATO</t>
  </si>
  <si>
    <t>ONION</t>
  </si>
  <si>
    <t xml:space="preserve">Source:-  NSS 61th Round (July 2004 to June 2005) </t>
  </si>
  <si>
    <t>POPATO</t>
  </si>
  <si>
    <t>SUGAR</t>
  </si>
  <si>
    <t xml:space="preserve">  RICE</t>
  </si>
  <si>
    <t xml:space="preserve"> WHEAT</t>
  </si>
  <si>
    <t>This calculation is made of the basis of N.S.S. Report (61th Round)</t>
  </si>
  <si>
    <t>(House hold sectors only)</t>
  </si>
  <si>
    <t>Total Edible Oil comprises Mustard Oil = 30%, Refined Oil = 47% Others = 15%, Vanaspati = 8%</t>
  </si>
  <si>
    <t>Source:-Ministry of Agriculture,GOI.</t>
  </si>
  <si>
    <t>Total Scheduled Castes Population (2001) and</t>
  </si>
  <si>
    <t>(16.53%)</t>
  </si>
  <si>
    <t>(22.13%)</t>
  </si>
  <si>
    <t>Revenue collected                (in Rs)</t>
  </si>
  <si>
    <t>TABLE No. 18.1</t>
  </si>
  <si>
    <t>TABLE No.18.2</t>
  </si>
  <si>
    <t>TABLE No. 18.3</t>
  </si>
  <si>
    <t>TABLE No. 18.5</t>
  </si>
  <si>
    <t>TABLE No. 18.4</t>
  </si>
  <si>
    <t>18.3 &amp; 18.4</t>
  </si>
  <si>
    <t xml:space="preserve">       (Rs. Per litre)</t>
  </si>
  <si>
    <t>ANNUAL AVG.</t>
  </si>
  <si>
    <t>Study of various economic forces, future market trade and to suggest market intervention to overcome scarcity or any abnormal situation for the benefit of the bonafide consumers of our state.</t>
  </si>
  <si>
    <t>Private</t>
  </si>
  <si>
    <t>Co-operatives</t>
  </si>
  <si>
    <t>As on 31.05. 2008</t>
  </si>
  <si>
    <t>Gram dal</t>
  </si>
  <si>
    <t>Tur dal</t>
  </si>
  <si>
    <t>Mus.oil</t>
  </si>
  <si>
    <t>(Capacity in ' MT)</t>
  </si>
  <si>
    <t>No. of MFPS</t>
  </si>
  <si>
    <t>1190.29*</t>
  </si>
  <si>
    <t>L.PG.(Cyl.)</t>
  </si>
  <si>
    <t xml:space="preserve">M I section </t>
  </si>
  <si>
    <t>Sri Pravakar Mishra</t>
  </si>
  <si>
    <t>Spl. Estt. Section</t>
  </si>
  <si>
    <t>Pension &amp; Arear Section</t>
  </si>
  <si>
    <t>TABLE NO. 1.1</t>
  </si>
  <si>
    <t>ORISSA AT A GLANCE</t>
  </si>
  <si>
    <t>(a)   Total male</t>
  </si>
  <si>
    <t>(b)   Total female</t>
  </si>
  <si>
    <t>percentage to total population.</t>
  </si>
  <si>
    <t>Number of Districts</t>
  </si>
  <si>
    <t>Number of Subdivisions</t>
  </si>
  <si>
    <t>Number of Tahasils</t>
  </si>
  <si>
    <t>Number of Grama Panchayats</t>
  </si>
  <si>
    <t>Number of Blocks</t>
  </si>
  <si>
    <t>Number of Municipal Corporation</t>
  </si>
  <si>
    <t>Number of Municipalities</t>
  </si>
  <si>
    <t>Number of Notified Area Councils</t>
  </si>
  <si>
    <t>TABLE NO. 1.2</t>
  </si>
  <si>
    <t>DISTRICTWISE ADMINISTRATIVE SETUP</t>
  </si>
  <si>
    <t>Sl.No.</t>
  </si>
  <si>
    <t>District</t>
  </si>
  <si>
    <t>Name of</t>
  </si>
  <si>
    <t>the Sub-</t>
  </si>
  <si>
    <t>Divisions</t>
  </si>
  <si>
    <t>Number</t>
  </si>
  <si>
    <t>of Tahsils</t>
  </si>
  <si>
    <t>of C.D.</t>
  </si>
  <si>
    <t>Blocks</t>
  </si>
  <si>
    <t xml:space="preserve">of </t>
  </si>
  <si>
    <t>Number of</t>
  </si>
  <si>
    <t>Urban Local</t>
  </si>
  <si>
    <t>Bodies</t>
  </si>
  <si>
    <t>Angul</t>
  </si>
  <si>
    <t>Balasore</t>
  </si>
  <si>
    <t>Bargarh</t>
  </si>
  <si>
    <t>Bhadrak</t>
  </si>
  <si>
    <t>Bolangir</t>
  </si>
  <si>
    <t>Boudh</t>
  </si>
  <si>
    <t>Cuttack</t>
  </si>
  <si>
    <t>Deogarh</t>
  </si>
  <si>
    <t>Dhenkanal</t>
  </si>
  <si>
    <t>Gajpati</t>
  </si>
  <si>
    <t>Ganjam</t>
  </si>
  <si>
    <t>Jagatsinghpur</t>
  </si>
  <si>
    <t>Jajpur</t>
  </si>
  <si>
    <t>Jharsuguda</t>
  </si>
  <si>
    <t>Kalahandi</t>
  </si>
  <si>
    <t>Kendrapada</t>
  </si>
  <si>
    <t>Keonjhar</t>
  </si>
  <si>
    <t>Khurda</t>
  </si>
  <si>
    <t>Koraput</t>
  </si>
  <si>
    <t>Malkangiri</t>
  </si>
  <si>
    <t>Mayurbhanj</t>
  </si>
  <si>
    <t>Nawarangpur</t>
  </si>
  <si>
    <t>Nayagarh</t>
  </si>
  <si>
    <t>Nuapada</t>
  </si>
  <si>
    <t>Puri</t>
  </si>
  <si>
    <t>Rayagada</t>
  </si>
  <si>
    <t>Sambalpur</t>
  </si>
  <si>
    <t>Sonepur</t>
  </si>
  <si>
    <t>Sundargarh</t>
  </si>
  <si>
    <t>Name of the</t>
  </si>
  <si>
    <t>Rural</t>
  </si>
  <si>
    <t>Total</t>
  </si>
  <si>
    <t>Phulbani</t>
  </si>
  <si>
    <t>Total  -&gt;</t>
  </si>
  <si>
    <t xml:space="preserve">TOTAL  </t>
  </si>
  <si>
    <t>Panchayati Raj Department (Legal Section)</t>
  </si>
  <si>
    <t>Population</t>
  </si>
  <si>
    <t>TOTAL</t>
  </si>
  <si>
    <t>TOWNS HAVING POPULATION OVER ONE LAKH</t>
  </si>
  <si>
    <t>Name of the towns</t>
  </si>
  <si>
    <t>Name of the District</t>
  </si>
  <si>
    <t>KHURDA</t>
  </si>
  <si>
    <t>CUTTACK</t>
  </si>
  <si>
    <t>SUNDARGARH</t>
  </si>
  <si>
    <t>9861471575(M)</t>
  </si>
  <si>
    <t>BERHAMPUR (M)</t>
  </si>
  <si>
    <t>GANJAM</t>
  </si>
  <si>
    <t>ROURKELA (M)</t>
  </si>
  <si>
    <t>SAMBALPUR (M)</t>
  </si>
  <si>
    <t>SAMBALPUR</t>
  </si>
  <si>
    <t>PURI (M)</t>
  </si>
  <si>
    <t>PURI</t>
  </si>
  <si>
    <t>TABLE NO. 3</t>
  </si>
  <si>
    <t>MONTH</t>
  </si>
  <si>
    <t>ACTUAL</t>
  </si>
  <si>
    <t>NORMAL</t>
  </si>
  <si>
    <t>DEPARTURE</t>
  </si>
  <si>
    <t>JANUARY</t>
  </si>
  <si>
    <t>FEBRUARY</t>
  </si>
  <si>
    <t>MARCH</t>
  </si>
  <si>
    <t>APRIL</t>
  </si>
  <si>
    <t>MAY</t>
  </si>
  <si>
    <t>JUNE</t>
  </si>
  <si>
    <t>JULY</t>
  </si>
  <si>
    <t>AUGUST</t>
  </si>
  <si>
    <t>SEPTEMBER</t>
  </si>
  <si>
    <t>OCTOBER</t>
  </si>
  <si>
    <t>NOVEMBER</t>
  </si>
  <si>
    <t>DECEMBER</t>
  </si>
  <si>
    <t>52-64</t>
  </si>
  <si>
    <t>65-74</t>
  </si>
  <si>
    <t>Source   :   Director of Meteorological Centre, Government of India, Air Port, Bhubaneswar - 9.</t>
  </si>
  <si>
    <t>Talcher</t>
  </si>
  <si>
    <t>Jaleswar</t>
  </si>
  <si>
    <t>Lakhanath Check Gate</t>
  </si>
  <si>
    <t>Padmapur</t>
  </si>
  <si>
    <t>Sohela Check Gate</t>
  </si>
  <si>
    <t>Chandbali</t>
  </si>
  <si>
    <t>Kantabanjhi</t>
  </si>
  <si>
    <t>Patnagarh</t>
  </si>
  <si>
    <t>Titilagarh</t>
  </si>
  <si>
    <t>Banki</t>
  </si>
  <si>
    <t>Athagarh</t>
  </si>
  <si>
    <t>Gajapati</t>
  </si>
  <si>
    <t>Paralakhemundi</t>
  </si>
  <si>
    <t>Aska</t>
  </si>
  <si>
    <t>Bhanjanagar</t>
  </si>
  <si>
    <t>Chhatrapur</t>
  </si>
  <si>
    <t>Girisola Check Gate</t>
  </si>
  <si>
    <t>Paradeep</t>
  </si>
  <si>
    <t>Jajpur Road</t>
  </si>
  <si>
    <t>Bhawanipatna</t>
  </si>
  <si>
    <t>Kesinga</t>
  </si>
  <si>
    <t>Junagarh</t>
  </si>
  <si>
    <t>Dharmagarh</t>
  </si>
  <si>
    <t>G.Udayagiri</t>
  </si>
  <si>
    <t>Baliguda</t>
  </si>
  <si>
    <t>Barbil</t>
  </si>
  <si>
    <t>Champua</t>
  </si>
  <si>
    <t>Jatni</t>
  </si>
  <si>
    <t>Jeypore</t>
  </si>
  <si>
    <t>Sunki Check Gate</t>
  </si>
  <si>
    <t>Baripada</t>
  </si>
  <si>
    <t>Rairangpur</t>
  </si>
  <si>
    <t>Karanjia</t>
  </si>
  <si>
    <t>Udala</t>
  </si>
  <si>
    <t>Jamsola Check Gate</t>
  </si>
  <si>
    <t>Umarkote</t>
  </si>
  <si>
    <t>Khariar</t>
  </si>
  <si>
    <t>Khariar Road</t>
  </si>
  <si>
    <t>Nimapada</t>
  </si>
  <si>
    <t>Gunupur</t>
  </si>
  <si>
    <t>Kuchinda</t>
  </si>
  <si>
    <t>Rajgangpur</t>
  </si>
  <si>
    <t>MARKET INTELLIGENCE</t>
  </si>
  <si>
    <t>Kendupatna</t>
  </si>
  <si>
    <t>Tikabali</t>
  </si>
  <si>
    <t>Bhubaneswar</t>
  </si>
  <si>
    <t>Sakhigopal</t>
  </si>
  <si>
    <t>Rourkela</t>
  </si>
  <si>
    <t>LIST OF REGULATED MARKET COMMITTEES OF ORISSA</t>
  </si>
  <si>
    <t xml:space="preserve">Name of </t>
  </si>
  <si>
    <t>Sub-Division</t>
  </si>
  <si>
    <t>R.M.C.</t>
  </si>
  <si>
    <t>Narasinghpur</t>
  </si>
  <si>
    <t>Nimapara</t>
  </si>
  <si>
    <t>Balugaon</t>
  </si>
  <si>
    <t>Bahadajhola</t>
  </si>
  <si>
    <t>Kamakhyanagar</t>
  </si>
  <si>
    <t>Athamallik</t>
  </si>
  <si>
    <t>Dungripalli</t>
  </si>
  <si>
    <t>Padampur</t>
  </si>
  <si>
    <t>Digapahandi</t>
  </si>
  <si>
    <t>Gunpur</t>
  </si>
  <si>
    <t>Betnoti</t>
  </si>
  <si>
    <t>Panposh</t>
  </si>
  <si>
    <t>Bonaigarh</t>
  </si>
  <si>
    <t>Berhampur</t>
  </si>
  <si>
    <t>Udala(Kaptipada)</t>
  </si>
  <si>
    <t>DISTRICT-WISE PRODUCTION OF PADDY AND RICE IN ORISSA</t>
  </si>
  <si>
    <t>1995-96</t>
  </si>
  <si>
    <t>1996-97</t>
  </si>
  <si>
    <t>1997-98</t>
  </si>
  <si>
    <t>1998-99</t>
  </si>
  <si>
    <t>PADDY</t>
  </si>
  <si>
    <t>RICE</t>
  </si>
  <si>
    <t>DISTRICT</t>
  </si>
  <si>
    <t>ANGUL</t>
  </si>
  <si>
    <t>BALASORE</t>
  </si>
  <si>
    <t>BARGARH</t>
  </si>
  <si>
    <t>BHADRAK</t>
  </si>
  <si>
    <t>BOLANGIR</t>
  </si>
  <si>
    <t>DISTRICTWISE NO. OF RATION CARDS IN RURAL AND URBAN AREA</t>
  </si>
  <si>
    <t>Sri B B Behera, P S to Secretary</t>
  </si>
  <si>
    <t>Sri Damodar Padhani,</t>
  </si>
  <si>
    <t>OSCSC Ltd. PABX</t>
  </si>
  <si>
    <t>Rama Narayan Misra</t>
  </si>
  <si>
    <t>BOUDH</t>
  </si>
  <si>
    <t>DEOGARH</t>
  </si>
  <si>
    <t>DHENKANAL</t>
  </si>
  <si>
    <t>GAJPATI</t>
  </si>
  <si>
    <t>JAGATSINGHPUR</t>
  </si>
  <si>
    <t>JAJPUR</t>
  </si>
  <si>
    <t>JHARSUGUDA</t>
  </si>
  <si>
    <t>KALAHANDI</t>
  </si>
  <si>
    <t>KENDRAPADA</t>
  </si>
  <si>
    <t>KEONJHAR</t>
  </si>
  <si>
    <t>KORAPUT</t>
  </si>
  <si>
    <t>MALKANGIRI</t>
  </si>
  <si>
    <t>MAYURBHANJ</t>
  </si>
  <si>
    <t>NAYAGARH</t>
  </si>
  <si>
    <t>PHULBANI</t>
  </si>
  <si>
    <t>RAYAGADA</t>
  </si>
  <si>
    <t>SONEPUR</t>
  </si>
  <si>
    <t>1994-95</t>
  </si>
  <si>
    <t>DISTRICT-WISE PROCUREMENT OF PADDY IN ORISSA</t>
  </si>
  <si>
    <t>AS FIXED BY GOVT. OF INDIA</t>
  </si>
  <si>
    <t>1999-2000</t>
  </si>
  <si>
    <t>COMMON</t>
  </si>
  <si>
    <t>GRADE-A</t>
  </si>
  <si>
    <t>WHEAT</t>
  </si>
  <si>
    <t>JOWAR</t>
  </si>
  <si>
    <t>BAJRA</t>
  </si>
  <si>
    <t>MAIZE</t>
  </si>
  <si>
    <t>RAGI</t>
  </si>
  <si>
    <t>ARHAR</t>
  </si>
  <si>
    <t>MUNG</t>
  </si>
  <si>
    <t>URAD</t>
  </si>
  <si>
    <t>COTTON</t>
  </si>
  <si>
    <t>G.NUT(SHELL)</t>
  </si>
  <si>
    <t>SUNFLOWER</t>
  </si>
  <si>
    <t>SOYABEAN</t>
  </si>
  <si>
    <t>SESAMUM</t>
  </si>
  <si>
    <t>GRAM</t>
  </si>
  <si>
    <t>F.A.Q</t>
  </si>
  <si>
    <t>BLACK</t>
  </si>
  <si>
    <t>YELLOW</t>
  </si>
  <si>
    <t>TABLE NO. 8.2</t>
  </si>
  <si>
    <t>Raw Rice</t>
  </si>
  <si>
    <t>Common</t>
  </si>
  <si>
    <t>Gr. A</t>
  </si>
  <si>
    <t>Boiled Rice</t>
  </si>
  <si>
    <t>Commodities</t>
  </si>
  <si>
    <t>Rice Common  APL</t>
  </si>
  <si>
    <t xml:space="preserve">                      BPL</t>
  </si>
  <si>
    <t>Rice Gr. A       APL</t>
  </si>
  <si>
    <t>Sugar</t>
  </si>
  <si>
    <t>Kerosene</t>
  </si>
  <si>
    <t>Wheat            APL</t>
  </si>
  <si>
    <t xml:space="preserve">NUMBER OF FAIR PRICE SHOPS FUNCTIONING IN THE STATE </t>
  </si>
  <si>
    <t>URBAN</t>
  </si>
  <si>
    <t>RURAL</t>
  </si>
  <si>
    <t>CO-OPERATIVE</t>
  </si>
  <si>
    <t>TABLE NO. 10.1</t>
  </si>
  <si>
    <t>TABLE NO. 10.2</t>
  </si>
  <si>
    <t>TABLE NO. 11.1</t>
  </si>
  <si>
    <t>(Rs. per kg.)</t>
  </si>
  <si>
    <t>TABLE NO. 11.2</t>
  </si>
  <si>
    <t>-</t>
  </si>
  <si>
    <t>TABLE NO. 12.1</t>
  </si>
  <si>
    <t>MONTHWISE SALE OF PETROL AND DIESEL IN ORISSA</t>
  </si>
  <si>
    <t>TABLE NO. 12.2</t>
  </si>
  <si>
    <t>TABLE NO.14</t>
  </si>
  <si>
    <t>ACTIVITIES OF CONSUMER REDRESSAL FORUMS IN THE STATE</t>
  </si>
  <si>
    <t>NAWARANGPUR</t>
  </si>
  <si>
    <t>NUAPADA</t>
  </si>
  <si>
    <t>ITEMS</t>
  </si>
  <si>
    <t>TOTAL CEREALS</t>
  </si>
  <si>
    <t>TOTAL PULSES</t>
  </si>
  <si>
    <t>EDIBLE OILS</t>
  </si>
  <si>
    <t>AREA OF JURISDICTION WITH HEADQUARTERS OF</t>
  </si>
  <si>
    <t>MARKET INTELLIGENCE OFFICERS/ SUPERVISORS.</t>
  </si>
  <si>
    <t>Headquarters</t>
  </si>
  <si>
    <t>Area Covered</t>
  </si>
  <si>
    <t>KENDRAPARA</t>
  </si>
  <si>
    <t>BERHAMPUR</t>
  </si>
  <si>
    <t>GAJAPATI</t>
  </si>
  <si>
    <t>BHAWANIPATNA</t>
  </si>
  <si>
    <t>KENONJHAR</t>
  </si>
  <si>
    <t>JEYPORE</t>
  </si>
  <si>
    <t>BHUBANESWAR</t>
  </si>
  <si>
    <t>BARAGARH</t>
  </si>
  <si>
    <t>ROURKELA</t>
  </si>
  <si>
    <t xml:space="preserve">*  Food, Supplies &amp; Consumer Welfare Department </t>
  </si>
  <si>
    <t xml:space="preserve">   Notification No. 14320, dt. 16.4.94.</t>
  </si>
  <si>
    <t>Rice</t>
  </si>
  <si>
    <t>Kendupatna                      (Jute)</t>
  </si>
  <si>
    <t>Danpur                             (Jute)</t>
  </si>
  <si>
    <t>Tikabali      (Mustard &amp; Turmeric)</t>
  </si>
  <si>
    <t>Rs/per Qtl.</t>
  </si>
  <si>
    <t>Khariff (Oct - Sep)</t>
  </si>
  <si>
    <t>Rabi   (Apr - Mar)</t>
  </si>
  <si>
    <t>PRIVATE</t>
  </si>
  <si>
    <t>O.S.C.S.C. (Maitry)</t>
  </si>
  <si>
    <t>Municipality/NAC</t>
  </si>
  <si>
    <t>Grampanchayat</t>
  </si>
  <si>
    <t>SEASON</t>
  </si>
  <si>
    <t>PERIOD</t>
  </si>
  <si>
    <t>SOWING PERIOD</t>
  </si>
  <si>
    <t>SOWING AND HARVESTING PERIOD OF CROPS</t>
  </si>
  <si>
    <t>MONTHWISE ALLOTMENT, LIFTING AND OFFTAKE OF ESSENTIAL COMMODITIES IN THE STATE DURING 2006-07</t>
  </si>
  <si>
    <t>15 kg. of rice to each ST/SC student of hostels run by ST SC Dev. Deptt. per month for 10 months a year.</t>
  </si>
  <si>
    <t>2006-2007#</t>
  </si>
  <si>
    <t>2007-2008$</t>
  </si>
  <si>
    <t>** Under relaxed specification # Rs.40/- Bonus per Qtl.in KMY2006-07</t>
  </si>
  <si>
    <t>$ Rs.100/- per Qtl. in KMY 2007-08</t>
  </si>
  <si>
    <t>^ Rs.50/- per Qtl. in KMY2009-08</t>
  </si>
  <si>
    <t>2008-2009^</t>
  </si>
  <si>
    <t>AY Card</t>
  </si>
  <si>
    <t>Nilakantha Mohanty I/c</t>
  </si>
  <si>
    <t>Sukadeb Malla I/c</t>
  </si>
  <si>
    <t>MONTHWISE ALLOTMENT, LIFTING AND OFFTAKE OF ESSENTIAL COMMODITIES IN THE STATE DURING 2007-08</t>
  </si>
  <si>
    <t>E.C.Section &amp; OSCSC Ltd.</t>
  </si>
  <si>
    <t>MONTHWISE ACTIVITIES OF LEGAL METROLOGY, 2007- 08</t>
  </si>
  <si>
    <t>MONTHWISE ACTIVITIES OF LEGAL METROLOGY, 2006- 07</t>
  </si>
  <si>
    <t xml:space="preserve">      FAIR PRICE SHOPS AS ON MAY 2008</t>
  </si>
  <si>
    <t>HARVESTING PERIOD</t>
  </si>
  <si>
    <t>PRINCIPAL CROP</t>
  </si>
  <si>
    <t>Kharif</t>
  </si>
  <si>
    <t>May to middle of Oct.</t>
  </si>
  <si>
    <t>Zaid Kharif</t>
  </si>
  <si>
    <t>August to January</t>
  </si>
  <si>
    <t>August to September</t>
  </si>
  <si>
    <t>December to January</t>
  </si>
  <si>
    <t>Rabi</t>
  </si>
  <si>
    <t>Zaid Rabi</t>
  </si>
  <si>
    <t>Source  :</t>
  </si>
  <si>
    <t>Directorate of Economics &amp; Statistics, Department of Agriculture &amp; Co-op., Govt. of India.</t>
  </si>
  <si>
    <t>CROP MARKETING YEAR</t>
  </si>
  <si>
    <t>October to September</t>
  </si>
  <si>
    <t>November - February</t>
  </si>
  <si>
    <t>Wheat</t>
  </si>
  <si>
    <t>April to March</t>
  </si>
  <si>
    <t>May - June</t>
  </si>
  <si>
    <t>Sugarcane</t>
  </si>
  <si>
    <t>December - March</t>
  </si>
  <si>
    <t>Kharif Oilseeds</t>
  </si>
  <si>
    <t>November to October</t>
  </si>
  <si>
    <t>Rabi Oilseeds</t>
  </si>
  <si>
    <t>April - June</t>
  </si>
  <si>
    <t>Rice (Cleaned) production</t>
  </si>
  <si>
    <t>2/3 of paddy production</t>
  </si>
  <si>
    <t>Copra to nuts</t>
  </si>
  <si>
    <t>Groundnut</t>
  </si>
  <si>
    <t>Kernel to nuts in shell</t>
  </si>
  <si>
    <t>Oil to nuts in shell</t>
  </si>
  <si>
    <t>Oil to kernel crushed</t>
  </si>
  <si>
    <t>Cake to kernel crushed</t>
  </si>
  <si>
    <t>Sesamum</t>
  </si>
  <si>
    <t>Oil to seeds crushed</t>
  </si>
  <si>
    <t>Cake to seeds crushed</t>
  </si>
  <si>
    <t>Rapeseed &amp; Mustard</t>
  </si>
  <si>
    <t>Cocunut</t>
  </si>
  <si>
    <t>Oil to copra crushed</t>
  </si>
  <si>
    <t>Gur from cane crushed</t>
  </si>
  <si>
    <t>Crystal sugar from gur</t>
  </si>
  <si>
    <t>refined</t>
  </si>
  <si>
    <t>(Gur-refineries)</t>
  </si>
  <si>
    <t>Crystal sugar from cane</t>
  </si>
  <si>
    <t xml:space="preserve">crushed </t>
  </si>
  <si>
    <t>(Cane factories)</t>
  </si>
  <si>
    <t>Khandsari sugar from gur refined</t>
  </si>
  <si>
    <t>Molasses from cane crushed</t>
  </si>
  <si>
    <t>Cane thrash from cane harvested</t>
  </si>
  <si>
    <t>Crops</t>
  </si>
  <si>
    <t>1992-93</t>
  </si>
  <si>
    <t>1993-94</t>
  </si>
  <si>
    <t>Ragi</t>
  </si>
  <si>
    <t>Rapeseed</t>
  </si>
  <si>
    <t>&amp; Mustard</t>
  </si>
  <si>
    <t>Potato</t>
  </si>
  <si>
    <t>Onion</t>
  </si>
  <si>
    <t>Kandhamal</t>
  </si>
  <si>
    <t>Basudevpur</t>
  </si>
  <si>
    <t>Name</t>
  </si>
  <si>
    <t>PABX</t>
  </si>
  <si>
    <t>OFFICE</t>
  </si>
  <si>
    <t>RESIDENCE</t>
  </si>
  <si>
    <t>P.S. to Minister, F.S &amp; C.W.</t>
  </si>
  <si>
    <t>F.A-cum-Jt. Secretary</t>
  </si>
  <si>
    <t>Asst. Director, Market Intelligence</t>
  </si>
  <si>
    <t>AFA-cum-Under Secretary</t>
  </si>
  <si>
    <t>Control Room</t>
  </si>
  <si>
    <t>06646</t>
  </si>
  <si>
    <t>0663</t>
  </si>
  <si>
    <t>0661</t>
  </si>
  <si>
    <t>(Fig. In MT)</t>
  </si>
  <si>
    <t>2.00/4.00</t>
  </si>
  <si>
    <t>5.00/6.50</t>
  </si>
  <si>
    <t>CONTENTS</t>
  </si>
  <si>
    <t>Table No.</t>
  </si>
  <si>
    <t>Page</t>
  </si>
  <si>
    <t xml:space="preserve">Orissa at a glance </t>
  </si>
  <si>
    <t>District wise Administrative Setup</t>
  </si>
  <si>
    <t>Towns having population over one lakh</t>
  </si>
  <si>
    <t>Monthwise State Average Rainfall</t>
  </si>
  <si>
    <t>Average quantity of consumption</t>
  </si>
  <si>
    <t>G.Ps</t>
  </si>
  <si>
    <t>MONTHWISE STATE AVERAGE RAINFALL</t>
  </si>
  <si>
    <t>Kendrapara</t>
  </si>
  <si>
    <t>Anandpur</t>
  </si>
  <si>
    <t>Dandashare Check Gate</t>
  </si>
  <si>
    <t>Rairakhol</t>
  </si>
  <si>
    <t>(in 000'MT)</t>
  </si>
  <si>
    <t>Year (OCT - SEP)</t>
  </si>
  <si>
    <t>Source   :</t>
  </si>
  <si>
    <t>TABLE NO. 9.1</t>
  </si>
  <si>
    <t>1987-88</t>
  </si>
  <si>
    <t>1988-89</t>
  </si>
  <si>
    <t>2000-2001</t>
  </si>
  <si>
    <t>Total Population (2001)</t>
  </si>
  <si>
    <t>2001-2002</t>
  </si>
  <si>
    <t>M.Dal</t>
  </si>
  <si>
    <t>A.Dal</t>
  </si>
  <si>
    <t>M.Oil</t>
  </si>
  <si>
    <t>Vanaspati</t>
  </si>
  <si>
    <t>Total area (Sq. Kms) 2001</t>
  </si>
  <si>
    <t>Total Urban Population (2001)</t>
  </si>
  <si>
    <t>Total Rural Population (2001)</t>
  </si>
  <si>
    <t>Total literacy (2001)</t>
  </si>
  <si>
    <t>Urban</t>
  </si>
  <si>
    <t>Male</t>
  </si>
  <si>
    <t>Female</t>
  </si>
  <si>
    <t xml:space="preserve">Source :  Director of Census Operation, Orissa </t>
  </si>
  <si>
    <t>Total Number of Villages (2001)</t>
  </si>
  <si>
    <t>ROURKELA (IT)</t>
  </si>
  <si>
    <t>BALESHWAR (M)</t>
  </si>
  <si>
    <t>BALESHWAR</t>
  </si>
  <si>
    <t>BARIPADA (M)</t>
  </si>
  <si>
    <t>BHUBANESWAR (M.C)</t>
  </si>
  <si>
    <t>CUTTACK (M.C)</t>
  </si>
  <si>
    <t>POPULATION 2001 CENSUS</t>
  </si>
  <si>
    <t>(As per 2001 Census)</t>
  </si>
  <si>
    <t>Name of the Selected Centres</t>
  </si>
  <si>
    <t>Name of the M.I. Sector</t>
  </si>
  <si>
    <t>Rice, Jowar, Rapeseed &amp; Mustard, Cotton, Toria and other Oilseeds.</t>
  </si>
  <si>
    <t>Generally at the beginning of the South-west monsoon - May to July</t>
  </si>
  <si>
    <t>At the end of the South-west monsoon - Sept. To Oct. (may continue upto Nov. in some cases)</t>
  </si>
  <si>
    <t>Rice, Jowar, Barja, Maize, Ragi, Tur, Mung, Castor, Urad, Sugarcane, Groundnut, Sesamum, Tobacco, Jute and Cotton.</t>
  </si>
  <si>
    <t>Middle of October to middle of April.</t>
  </si>
  <si>
    <t>At the beginning of the cold wheather - October to December</t>
  </si>
  <si>
    <t>February to April (may continue till May in some cases).</t>
  </si>
  <si>
    <t>Wheat, Barly, Gram, Linseed, Mustard, Masur, Peas, Oats and Potatoes.</t>
  </si>
  <si>
    <t>Beginning of February to beginning of May</t>
  </si>
  <si>
    <t>At the beginning of hot weather - February to March</t>
  </si>
  <si>
    <t>Middle of April to May (may continue upto June in some cases).</t>
  </si>
  <si>
    <t>Water melons, Toria, Jowar and Maize for fodder.</t>
  </si>
  <si>
    <t>TABLE NO. 2.2</t>
  </si>
  <si>
    <t>Accounts Section</t>
  </si>
  <si>
    <t>Budget Section</t>
  </si>
  <si>
    <t>Consumer Welfare Section</t>
  </si>
  <si>
    <t>With effect from /Year</t>
  </si>
  <si>
    <t>21.07.2001</t>
  </si>
  <si>
    <t>01.08.2000</t>
  </si>
  <si>
    <t>14.02.2001</t>
  </si>
  <si>
    <t>14.02.2001 for 171 Non-ITDP Block</t>
  </si>
  <si>
    <t>14.02.2001 for 143 ITDP Block</t>
  </si>
  <si>
    <t>16.01.2000</t>
  </si>
  <si>
    <t>01.04.2000</t>
  </si>
  <si>
    <t>01.03.2002</t>
  </si>
  <si>
    <t>3.03 - 3.20</t>
  </si>
  <si>
    <t>5.75 - 7.50</t>
  </si>
  <si>
    <t>(Rs.per Qtl.)</t>
  </si>
  <si>
    <t>2007-2008(FAQ)</t>
  </si>
  <si>
    <t>2007-2008(URS)</t>
  </si>
  <si>
    <t>DECENTRALISED PROCUREMENT (DCP)  PRICE</t>
  </si>
  <si>
    <t>02.08.2008</t>
  </si>
  <si>
    <t xml:space="preserve">*  Rs. 2/- Rice for 143 Blocks Income &lt;= 11,000/- per annum and Rs. 4/- Rice for 171 Non-ITDP Blocks with income &lt;= 6000 per annum &amp; to family above poverty line in 143 Blocks. </t>
  </si>
  <si>
    <t xml:space="preserve">** Rice @ Rs.2.00 per Kg. is supplied to all BPL families, all APL families of KBK districts and to all Antyodaya card holders @ 25 Kg. and  35 Kg. respectively per month. </t>
  </si>
  <si>
    <t>Source : E C,F S and P &amp; L Section</t>
  </si>
  <si>
    <t>TABLE NO.8.3</t>
  </si>
  <si>
    <t xml:space="preserve"> BPL Cards</t>
  </si>
  <si>
    <t>PROCUREMENT PRICE, ISSUE PRICE &amp; CONSUMER PRICE OF LEVY RICE, WHEAT, SUGAR AND KEROSENE</t>
  </si>
  <si>
    <t xml:space="preserve">                                   PROJECTED POPULATION 2008    :    40135000</t>
  </si>
  <si>
    <t>So Arhardal = 79,000 MT,  Mung Dal = 1,27,000 MT,  Others = 48,000 MT.</t>
  </si>
  <si>
    <t>So M.Oil = 43,500 MT, Refined Oil = 70,000 MT, Others = 22,000 MT Vanaspati = 11,500 MT.</t>
  </si>
  <si>
    <t>2007-08(p)</t>
  </si>
  <si>
    <t>2007-08(P)</t>
  </si>
  <si>
    <t>(Fig. in 000' MT)</t>
  </si>
  <si>
    <t>2007-08</t>
  </si>
  <si>
    <t>Year</t>
  </si>
  <si>
    <t>FINE</t>
  </si>
  <si>
    <t>SUPERFINE</t>
  </si>
  <si>
    <t>1970-71</t>
  </si>
  <si>
    <t>1971-72</t>
  </si>
  <si>
    <t>1972-73</t>
  </si>
  <si>
    <t>1973-74</t>
  </si>
  <si>
    <t>1974-75</t>
  </si>
  <si>
    <t>1975-76</t>
  </si>
  <si>
    <t>1976-77</t>
  </si>
  <si>
    <t>1977-78</t>
  </si>
  <si>
    <t>1978-79</t>
  </si>
  <si>
    <t>1979-80</t>
  </si>
  <si>
    <t>1980-81</t>
  </si>
  <si>
    <t>1981-82</t>
  </si>
  <si>
    <t>1982-83</t>
  </si>
  <si>
    <t>1983-84</t>
  </si>
  <si>
    <t>1984-85</t>
  </si>
  <si>
    <t>1985-86</t>
  </si>
  <si>
    <t>1986-87</t>
  </si>
  <si>
    <t>wef 1.05.88</t>
  </si>
  <si>
    <t>1989-90</t>
  </si>
  <si>
    <t>1990-91</t>
  </si>
  <si>
    <t>1991-92</t>
  </si>
  <si>
    <t>GRADE - A</t>
  </si>
  <si>
    <t>2002-2003</t>
  </si>
  <si>
    <t>01.04.2002</t>
  </si>
  <si>
    <t>ANTYODAYA   Rice</t>
  </si>
  <si>
    <t xml:space="preserve">                     Wheat           </t>
  </si>
  <si>
    <t>TABLE NO. 11.3</t>
  </si>
  <si>
    <t>03.05.2002</t>
  </si>
  <si>
    <t>(Rs. per Qntl.)</t>
  </si>
  <si>
    <t>Sl. No.</t>
  </si>
  <si>
    <t>Population 2001 Census</t>
  </si>
  <si>
    <t>Area of jurisdiction with Head quarters of MIO/MIS</t>
  </si>
  <si>
    <t>Consumption/Requirement of some Essential Commodities</t>
  </si>
  <si>
    <t>Districtwise procurement of Paddy in Orissa</t>
  </si>
  <si>
    <t>Districtwise production of Paddy and Rice in Orissa</t>
  </si>
  <si>
    <t>Procurement price, issue price and consumer price of some E.C</t>
  </si>
  <si>
    <t>Monthwise sale of Petrol &amp; Diesel in Orissa</t>
  </si>
  <si>
    <t>Activities of Consumer Redresal Forum in the state</t>
  </si>
  <si>
    <t>Decadal Growth rate (1991-2001)</t>
  </si>
  <si>
    <t>01.07.2002</t>
  </si>
  <si>
    <t>CATEGORY</t>
  </si>
  <si>
    <t>TELEPHONE NUMBERS OF MINISTERS &amp; OFFICERS OF F.S &amp; C.W. DEPARTMENT AT STATE HEADQUARTERS</t>
  </si>
  <si>
    <t>NAME</t>
  </si>
  <si>
    <t>STD-CODE</t>
  </si>
  <si>
    <t>06764</t>
  </si>
  <si>
    <t>06782</t>
  </si>
  <si>
    <t>06784</t>
  </si>
  <si>
    <t>06652</t>
  </si>
  <si>
    <t>06841</t>
  </si>
  <si>
    <t>0671</t>
  </si>
  <si>
    <t>06641</t>
  </si>
  <si>
    <t>06762</t>
  </si>
  <si>
    <t>06815</t>
  </si>
  <si>
    <t>06811</t>
  </si>
  <si>
    <t>06724</t>
  </si>
  <si>
    <t>06728</t>
  </si>
  <si>
    <t>06645</t>
  </si>
  <si>
    <t>06670</t>
  </si>
  <si>
    <t>Ganeswar Nayak</t>
  </si>
  <si>
    <t>06727</t>
  </si>
  <si>
    <t>06766</t>
  </si>
  <si>
    <t>06755</t>
  </si>
  <si>
    <t>06852</t>
  </si>
  <si>
    <t>06861</t>
  </si>
  <si>
    <t>06792</t>
  </si>
  <si>
    <t>06858</t>
  </si>
  <si>
    <t>06753</t>
  </si>
  <si>
    <t>06678</t>
  </si>
  <si>
    <t>06842</t>
  </si>
  <si>
    <t>06752</t>
  </si>
  <si>
    <t>06856</t>
  </si>
  <si>
    <t>06654</t>
  </si>
  <si>
    <t>06622</t>
  </si>
  <si>
    <t>Source   :    Consumer Welfare Section.</t>
  </si>
  <si>
    <t>List of Regulated Market Committees of Orissa</t>
  </si>
  <si>
    <t>Mun/NAC</t>
  </si>
  <si>
    <t>G.P</t>
  </si>
  <si>
    <t>TOTAL :</t>
  </si>
  <si>
    <t>Sowing and harvesting period of crops</t>
  </si>
  <si>
    <t>TABLE NO. 11.4</t>
  </si>
  <si>
    <t>(Rs. per quintal)</t>
  </si>
  <si>
    <t>Rice Common / Grade A                                        BPL</t>
  </si>
  <si>
    <t>2000-01 (up to 14.2.01)</t>
  </si>
  <si>
    <t>8.61 - 9.82</t>
  </si>
  <si>
    <t>AAY Cards</t>
  </si>
  <si>
    <t>APL Cards</t>
  </si>
  <si>
    <t>(2)</t>
  </si>
  <si>
    <t>(3)</t>
  </si>
  <si>
    <t>(4)</t>
  </si>
  <si>
    <t>(1)</t>
  </si>
  <si>
    <t>(5)</t>
  </si>
  <si>
    <t>CONVERSION RATIO BETWEEN THE RAW MATERIAL AND THE PROCESSED PRODUCTS</t>
  </si>
  <si>
    <t>Total Centres</t>
  </si>
  <si>
    <t>SOWING,HARVESTING AND PEAK MARKETING PERIOD OF PRINCIPAL                                  CROPS IN ORISSA</t>
  </si>
  <si>
    <t>KHARIF</t>
  </si>
  <si>
    <t>Paddy</t>
  </si>
  <si>
    <t>May - August</t>
  </si>
  <si>
    <t>September-December</t>
  </si>
  <si>
    <t>October-January</t>
  </si>
  <si>
    <t>May-July</t>
  </si>
  <si>
    <t>August-November</t>
  </si>
  <si>
    <t>September-November</t>
  </si>
  <si>
    <t>Mung</t>
  </si>
  <si>
    <t>June-August</t>
  </si>
  <si>
    <t>August-October</t>
  </si>
  <si>
    <t>Biri</t>
  </si>
  <si>
    <t>June-July</t>
  </si>
  <si>
    <t>October-December</t>
  </si>
  <si>
    <t>RABI</t>
  </si>
  <si>
    <t>December-February</t>
  </si>
  <si>
    <t>April-May</t>
  </si>
  <si>
    <t>November-December</t>
  </si>
  <si>
    <t>February-April</t>
  </si>
  <si>
    <t>March-May</t>
  </si>
  <si>
    <t>October-February</t>
  </si>
  <si>
    <t>January-May</t>
  </si>
  <si>
    <t>December-April</t>
  </si>
  <si>
    <t>Kulthi</t>
  </si>
  <si>
    <t>December-January</t>
  </si>
  <si>
    <t>January-February</t>
  </si>
  <si>
    <t>February-May</t>
  </si>
  <si>
    <t>Mustard</t>
  </si>
  <si>
    <t>December-March</t>
  </si>
  <si>
    <t>January-April</t>
  </si>
  <si>
    <t>Ocober-December</t>
  </si>
  <si>
    <t>January-March</t>
  </si>
  <si>
    <t>February-March</t>
  </si>
  <si>
    <t>March-April</t>
  </si>
  <si>
    <t>Source: Directorate of Agriculture &amp; Food Production, Orissa</t>
  </si>
  <si>
    <t>Name of District</t>
  </si>
  <si>
    <t>Name of the President</t>
  </si>
  <si>
    <t>Gouri Sankar Pradhan</t>
  </si>
  <si>
    <t>Balaram Naik</t>
  </si>
  <si>
    <t>Bhubaneswar Pattanaik</t>
  </si>
  <si>
    <t>Biraja Prasad Kar</t>
  </si>
  <si>
    <t>Vacant</t>
  </si>
  <si>
    <t>KANDHAMAL</t>
  </si>
  <si>
    <t>Ashok Kumar Behera</t>
  </si>
  <si>
    <t>Bijay Kumar Mohanty</t>
  </si>
  <si>
    <t>Seshadeb Bisoi</t>
  </si>
  <si>
    <t>Bhupatilal Sao</t>
  </si>
  <si>
    <t>SUNDARGARH( I )</t>
  </si>
  <si>
    <t>Basanta Kumar Panda</t>
  </si>
  <si>
    <t>SUNDARGARH( II ), RKL</t>
  </si>
  <si>
    <t>STD Code</t>
  </si>
  <si>
    <t>Office</t>
  </si>
  <si>
    <t>TABLE NO.2.1</t>
  </si>
  <si>
    <t>Fair price shops as on May 2008</t>
  </si>
  <si>
    <t xml:space="preserve">District-wise no. of Ration cards </t>
  </si>
  <si>
    <t>Monthwise allotment &amp; lifting E.C. in the state during 2006-07</t>
  </si>
  <si>
    <t>Monthwise allotment &amp; lifting E.C. in the state during 2007-08</t>
  </si>
  <si>
    <t>Scale of Distribution of P.D. items upto Aug.08</t>
  </si>
  <si>
    <t>Monthwise average wholesale prices of some EC in the year 2006-07</t>
  </si>
  <si>
    <t>Monthwise average wholesale prices of some EC in the year 2007-08</t>
  </si>
  <si>
    <t>Monthwise average retail prices of some EC in the year 2006-07</t>
  </si>
  <si>
    <t>Monthwise average retail prices of some EC in the year 2007-08</t>
  </si>
  <si>
    <t>All India Retail Price of Essential Commodities as on 31.12.08</t>
  </si>
  <si>
    <t>Statement showing Action taken under EC Act in the year 2006-07</t>
  </si>
  <si>
    <t>Statement showing Action taken under EC Act in the year 2007-08</t>
  </si>
  <si>
    <t>Quality Control Activities</t>
  </si>
  <si>
    <t>Monthwise Activities of Legal Metrology, 2006-07</t>
  </si>
  <si>
    <t>Monthwise Activities of Legal Metrology, 2007-08</t>
  </si>
  <si>
    <t>Food and procurement policy for MS 2008-09</t>
  </si>
  <si>
    <t>Scheme for supply of Rice at Rs.2/-</t>
  </si>
  <si>
    <t>TELEPHONE Nos. OF DISTRICT CONSUMER REDRESSAL FORUMS</t>
  </si>
  <si>
    <t>DISTRICT WISE SELECTED MARKETS FOR REPORTING</t>
  </si>
  <si>
    <t>Districtwise selected markets for reporting Market Intelligence</t>
  </si>
  <si>
    <t>Sowing, harvesting and peak marketing period of principal crops</t>
  </si>
  <si>
    <t>Crop Marketing year</t>
  </si>
  <si>
    <t>Conversion Ratio between the raw materials &amp; the processed products</t>
  </si>
  <si>
    <t>Price of Diesel, Petrol, LPG etc.</t>
  </si>
  <si>
    <t>* Out of 78, only 8 centers are functioning.</t>
  </si>
  <si>
    <t>MONTH WISE AVERAGE RETAIL PRICES OF SOME ESSENTIAL COMMODITIES OF SELECTED MARKETS IN THE YEAR 2006-07</t>
  </si>
  <si>
    <t>MONTH WISE AVERAGE WHOLESALE PRICES OF SOME ESSENTIAL COMMODITIES OF SELECTED MARKETS IN THE YEAR 2006-07</t>
  </si>
  <si>
    <t>Orissa Public Distribution System (Control) Order, 2002 and Orissa Public Distribution System(Control) Order,2008</t>
  </si>
  <si>
    <t>No. 10618 dt. 23.04.02 and No.7450 dt.29.03.08</t>
  </si>
  <si>
    <t>The Orissa Specified Foodstuff (Licencing and Storage Control) Order,2008</t>
  </si>
  <si>
    <t>No.11800 dt. 02.06.2008</t>
  </si>
  <si>
    <t>PRODUCTION OF DIFFERENT CROPS IN ORISSA FROM 2000-2001 TO 2007-08</t>
  </si>
  <si>
    <t>25 kg of rice at a specially subsidised price                   @  Rs.2.00 a kg.</t>
  </si>
  <si>
    <t xml:space="preserve"> 10 kg of rice free of cost to 64,800 number of Annapurna beneficiaries.</t>
  </si>
  <si>
    <t>MONTH WISE AVERAGE WHOLESALE PRICES OF SOME ESSENTIAL COMMODITIES OF SELECTED MARKETS IN THE YEAR 2007-08</t>
  </si>
  <si>
    <t>MONTH WISE AVERAGE RETAIL PRICES OF SOME ESSENTIAL COMMODITIES OF SELECTED MARKETS IN THE YEAR 2007-08</t>
  </si>
  <si>
    <t>SCALE OF DISTRIBUTION OF PD ITEMS (Aug.08)</t>
  </si>
  <si>
    <t>Average Value (in Rs.) of consumption of food items per person for a period of 30 days in Urban &amp; Rural areas of Orissa.</t>
  </si>
  <si>
    <t>Average Quantity (in Kg.) of consumption of cereals, pulses and edible oils per person for a period of 30 days in Urban &amp; Rural areas of Orissa.</t>
  </si>
  <si>
    <t>Season</t>
  </si>
  <si>
    <t>Sowing period</t>
  </si>
  <si>
    <t>Harvesting period</t>
  </si>
  <si>
    <t>Peak marketing period</t>
  </si>
  <si>
    <t>Name of crop</t>
  </si>
  <si>
    <t>Duration of Marketing Year</t>
  </si>
  <si>
    <t>2006-2007(P)</t>
  </si>
  <si>
    <t>Duration of peak marketing period</t>
  </si>
  <si>
    <t>Source  :   Directorate of Economics &amp; Statistics, Department of Agriculture &amp; Co-op., Government of India.</t>
  </si>
  <si>
    <t>Commodity</t>
  </si>
  <si>
    <t>Ratio</t>
  </si>
  <si>
    <t>(67-68 %)</t>
  </si>
  <si>
    <t>One tonne of copra                       = 6773 nuts</t>
  </si>
  <si>
    <t>Baragarh</t>
  </si>
  <si>
    <t>12.645 lakhs Antyodaya Anna Yojana families  supplied with rice at a specially subsidised price @ Rs. 2.00 a kg @ 35 kg. per month with effect form August 2008.</t>
  </si>
  <si>
    <t>37.59 lakhs BPL  families  as per 1997 BPL survey and APL families of KBK Districts  to receive:</t>
  </si>
  <si>
    <t>4 ltrs. per card per month irrespective of APL or BPL families.</t>
  </si>
  <si>
    <t>2 kg per BPL/AAY card per month @ Rs.13.50 per kg.</t>
  </si>
  <si>
    <t>Up to 15 kg per APL card per month @ Rs.7.00 per kg. subject to availability.</t>
  </si>
  <si>
    <t>Nowarangpur</t>
  </si>
  <si>
    <t>Proc. of Paddy</t>
  </si>
  <si>
    <t>Target in Rice</t>
  </si>
  <si>
    <t>Delivery in Rice</t>
  </si>
  <si>
    <t>Delegation of power to M I Staff.</t>
  </si>
  <si>
    <t>(Fig. in MT)</t>
  </si>
  <si>
    <t>* Rs. 20/- extra as special drought relief up to 31.03.2003</t>
  </si>
  <si>
    <t>2002-2003 *</t>
  </si>
  <si>
    <t>Variety</t>
  </si>
  <si>
    <t>Remark</t>
  </si>
  <si>
    <t>Central Issue Price            (Rs. per qntl)</t>
  </si>
  <si>
    <t>Consumers' Price               (Rs. per kg.)</t>
  </si>
  <si>
    <t>Maitry</t>
  </si>
  <si>
    <t>Allotment</t>
  </si>
  <si>
    <t>Month</t>
  </si>
  <si>
    <t>Lifting</t>
  </si>
  <si>
    <t>Offtake</t>
  </si>
  <si>
    <t>January</t>
  </si>
  <si>
    <t>February</t>
  </si>
  <si>
    <t>March</t>
  </si>
  <si>
    <t>April</t>
  </si>
  <si>
    <t>May</t>
  </si>
  <si>
    <t>June</t>
  </si>
  <si>
    <t>July</t>
  </si>
  <si>
    <t>August</t>
  </si>
  <si>
    <t>September</t>
  </si>
  <si>
    <t>October</t>
  </si>
  <si>
    <t>November</t>
  </si>
  <si>
    <t>December</t>
  </si>
  <si>
    <t>Annual Avg.</t>
  </si>
  <si>
    <t xml:space="preserve">Rice(C) </t>
  </si>
  <si>
    <t>Atta</t>
  </si>
  <si>
    <t>Maida</t>
  </si>
  <si>
    <t>Suji</t>
  </si>
  <si>
    <t>Salt</t>
  </si>
  <si>
    <t>Gur</t>
  </si>
  <si>
    <t>Palmoline</t>
  </si>
  <si>
    <t>Diesel</t>
  </si>
  <si>
    <t>Minimum</t>
  </si>
  <si>
    <t>Maximum</t>
  </si>
  <si>
    <t>Petrol</t>
  </si>
  <si>
    <t>PRICE OF DIESEL, PETROL, L.P.G. &amp; KEROSENE IN THE STATE</t>
  </si>
  <si>
    <t xml:space="preserve">Month </t>
  </si>
  <si>
    <t>No of cases detected</t>
  </si>
  <si>
    <t>No of cases filed</t>
  </si>
  <si>
    <t>Sundargarh-1</t>
  </si>
  <si>
    <t>Sundargarh-2 (RKL)</t>
  </si>
  <si>
    <t>State Commission</t>
  </si>
  <si>
    <t>Appeal Case</t>
  </si>
  <si>
    <t>No of cases disposed</t>
  </si>
  <si>
    <t>Name of the district</t>
  </si>
  <si>
    <t>Sri Pravakar Rout</t>
  </si>
  <si>
    <t>Name of the sector</t>
  </si>
  <si>
    <t>Delegation of powers under E.C.Act to M.I., Staff.</t>
  </si>
  <si>
    <t>Rairangpur (Bamer</t>
  </si>
  <si>
    <t>Karanjia (Anandpur)</t>
  </si>
  <si>
    <t>Sri Sibabrata Dash, DCA-cum-Jt.Secy</t>
  </si>
  <si>
    <t>Name of the Control Order</t>
  </si>
  <si>
    <t>To whom deligated</t>
  </si>
  <si>
    <t>Orissa Kerosene Control Order, 1962</t>
  </si>
  <si>
    <t>M.I. Officers                                                            M.I. Supervisors,                                                           M.I. Inspectors</t>
  </si>
  <si>
    <t>No. 365/83 dated 15.07.83</t>
  </si>
  <si>
    <t>Orissa Rice &amp; Paddy Control Order, 1965</t>
  </si>
  <si>
    <t>M.I. Officers                                                               M.I. Supervisors                                                          M.I. Inspectors</t>
  </si>
  <si>
    <t>No. 374/83 dt. 15.07.83</t>
  </si>
  <si>
    <t>Orissa Declaration of Stocks and Prices of Essential Commodities Order, 1973</t>
  </si>
  <si>
    <t>Dy. Director,(M.I.)                                                                                      Asst.Director,(MI)                                                                    M.I. Officers</t>
  </si>
  <si>
    <t>Orissa Essential Food Stuff (Prevention of Hoarding and Requisition of Stock) Order, 1974</t>
  </si>
  <si>
    <t xml:space="preserve">Dy. Director,(M.I.),                                                                                          Asst.Director,(MI)                                                                   M.I. Officers                                                             M.I. Supervisors                                                          </t>
  </si>
  <si>
    <t>No. 150 dt. 28.02.1974</t>
  </si>
  <si>
    <t>Orissa Prohibition of withholding from Sale of Essential Commodities Order, 1977</t>
  </si>
  <si>
    <t>No. 370/83 dt. 15.07.83</t>
  </si>
  <si>
    <t>Orissa Petroleum Products (Sale by Retail Outlets) Order, 1978</t>
  </si>
  <si>
    <t xml:space="preserve">Dy. Director,M.I.                                                                                M.I. Officers                                                                                       </t>
  </si>
  <si>
    <t>No. 368/83 dt. 15.07.83</t>
  </si>
  <si>
    <t>The Orissa Essential Commodities (Requisitioning of Stocks) Order, 1979</t>
  </si>
  <si>
    <t xml:space="preserve">Dy. Director,(M.I.)                                                                                          Asst.Director,(MI)                                                                   M.I. Officers                                                               M.I. Supervisors                                                        </t>
  </si>
  <si>
    <t>No. 168 dt. 31.01.79</t>
  </si>
  <si>
    <t>Orissa Motor Spirit and High Speed Diesel Oil (Maintenance of supplies) Order, 1979</t>
  </si>
  <si>
    <t>M.I. Officers                                                               M.I. Supervisors                                                        M.I. Inspectors</t>
  </si>
  <si>
    <t>No. 366/83 dt. 15.07.83</t>
  </si>
  <si>
    <t>Orissa High Speed Diesel /Dealers licensing) Order, 1979</t>
  </si>
  <si>
    <t xml:space="preserve">M.I. Officers                                                              M.I. Supervisors                                                        </t>
  </si>
  <si>
    <t>Density of population per Sq. Km. (2001)</t>
  </si>
  <si>
    <t>No. 67/83 dt. 15.07.83</t>
  </si>
  <si>
    <t>Orissa Rice and Paddy Procurement (Levy) and restriction on sale and movement Order,1982</t>
  </si>
  <si>
    <t>No. 377/83 dt. 15.07.83</t>
  </si>
  <si>
    <t>The Kerosene (Restriction on use and Fixation of ceiling price) Order, 1993.</t>
  </si>
  <si>
    <t>STATEMENT SHOWING ACTION TAKEN UNDER E.C. ACT DURING THE YEAR 2006-07</t>
  </si>
  <si>
    <t>STATEMENT SHOWING ACTION TAKEN UNDER E.C. ACT DURING THE YEAR 2007-08</t>
  </si>
  <si>
    <t>Dy. Director,(M.I.)                                                                                   Asst.Director,(MI)                                                                    M.I. Officers</t>
  </si>
  <si>
    <t>No. 509(E) dt. 07.07.1994</t>
  </si>
  <si>
    <t>Lubricating Oils and Grease (Processing Supply and Distribution) Order, 1997</t>
  </si>
  <si>
    <t>Dy. Director,(M.I.)</t>
  </si>
  <si>
    <t>No. 13327 dt. 06.05.1989</t>
  </si>
  <si>
    <t>Edible Oils packaging (Regulation) Order, 1998</t>
  </si>
  <si>
    <t>Dy. Director,(M.I.)                                                                                     Asst.Director,(MI)                                                                   M.I. Officers                                                               M.I. Supervisors                                                         M.I. Inspectors</t>
  </si>
  <si>
    <t>No. 25630 dt. 19.09.2000</t>
  </si>
  <si>
    <t>Petroleum Products (Maintenance of Production,Storage and Supply) Order, 1999</t>
  </si>
  <si>
    <t>Dy. Director,(M.I.)                                                                                        Asst.Director,(MI)                                                                    M.I. Officers</t>
  </si>
  <si>
    <t>No. 32522 dt. 16.12.99</t>
  </si>
  <si>
    <t>Solvent, Raffinate and Slip (Acquisition, Sale, Storage and Prevention of use in Automobiles) Order, 2000</t>
  </si>
  <si>
    <t>Dy. Director,(M.I.),                                                                                          Asst.Director,(MI)                                                                    M.I. Officers</t>
  </si>
  <si>
    <t>No. 20013 dt. 27.07.2000</t>
  </si>
  <si>
    <t>The Naphtha (Acquisition,Sale, Storage and Prevention of use in Automobiles) Order, 2000</t>
  </si>
  <si>
    <t>Dy. Director,(M.I.)                                                                                         Asst.Director,(MI)                                                                    M.I. Officers</t>
  </si>
  <si>
    <t>No.20144 dt. 29.07.2000</t>
  </si>
  <si>
    <t>The Liquified Petroleum Gas (Restriction of Supply and Distribution) Order, 2000</t>
  </si>
  <si>
    <t>Dy. Director,(M.I.)                                                                                          Asst.Director,(MI)                                                                   M.I. Officers</t>
  </si>
  <si>
    <t>No.20151 dt. 29.07.2000</t>
  </si>
  <si>
    <t>2006-07</t>
  </si>
  <si>
    <t xml:space="preserve">Dy. Director,(M.I.)                                                                                         Asst.Director,(MI)                                                                   M.I. Officers                                                               M.I. Supervisors                                 M I Inspectors                                                       </t>
  </si>
  <si>
    <t>Motor Spirit and High Speed Diesel (Regulation of Supply, Distribution and prevention of Malpractices) Order, 2005.</t>
  </si>
  <si>
    <t xml:space="preserve">Dy. Director,(M.I.)                                                                                         Asst.Director,(MI)                                                                   M.I. Officers                                                                                                                     </t>
  </si>
  <si>
    <t>No.12650 dt. 29.06.2007</t>
  </si>
  <si>
    <t>TABLE- 6.3</t>
  </si>
  <si>
    <t>Notification No. and Date</t>
  </si>
  <si>
    <t xml:space="preserve">                     Description</t>
  </si>
  <si>
    <t>OK</t>
  </si>
  <si>
    <t>Birmaharajpur</t>
  </si>
  <si>
    <t>TABLE NO.5</t>
  </si>
  <si>
    <t>Nilgiri</t>
  </si>
  <si>
    <t>Source : Co-operation Department</t>
  </si>
  <si>
    <t>2003-2004</t>
  </si>
  <si>
    <t>528.00 **</t>
  </si>
  <si>
    <t>557.00 **</t>
  </si>
  <si>
    <t>SUPPORT PRICE OF PADDY SINCE 1970-71</t>
  </si>
  <si>
    <t>01.05.2002 onwards</t>
  </si>
  <si>
    <t>2001-2002 onwards</t>
  </si>
  <si>
    <t>RAPESEED</t>
  </si>
  <si>
    <t>MUSTARD/</t>
  </si>
  <si>
    <t>APL WHEAT(in MT)</t>
  </si>
  <si>
    <t>RICE (in M.T)</t>
  </si>
  <si>
    <t>LEVY SUGAR (in M.T)</t>
  </si>
  <si>
    <t>KEROSENE (in KLs)</t>
  </si>
  <si>
    <t>P.Oil</t>
  </si>
  <si>
    <t>Vana.</t>
  </si>
  <si>
    <t>Name of the districts</t>
  </si>
  <si>
    <t>Jagatsingpur</t>
  </si>
  <si>
    <t>Nabarangpur</t>
  </si>
  <si>
    <t>Nuapara</t>
  </si>
  <si>
    <t>QUALITY CONTROL ACTIVITIES</t>
  </si>
  <si>
    <t>A)</t>
  </si>
  <si>
    <t>INFRASTRUCTURE</t>
  </si>
  <si>
    <t>Deputy Director, Quality Control</t>
  </si>
  <si>
    <t>Assistant Director, Quality Control</t>
  </si>
  <si>
    <t>Analyst, Quality Control Laboratory</t>
  </si>
  <si>
    <t>Assistant Analyst, Quality Control Laboratory</t>
  </si>
  <si>
    <t>B)</t>
  </si>
  <si>
    <t>MAIN OBJECTIVES</t>
  </si>
  <si>
    <t>No. of Godowns</t>
  </si>
  <si>
    <t>Total Capacity</t>
  </si>
  <si>
    <t>No. of Mobile Vans</t>
  </si>
  <si>
    <t>Co-operative</t>
  </si>
  <si>
    <t>Total Urban</t>
  </si>
  <si>
    <t>Total Rural</t>
  </si>
  <si>
    <t>Dy. Controller, Legal Metrology</t>
  </si>
  <si>
    <t>Residence</t>
  </si>
  <si>
    <t>Telephone Number of Orissa State Civil Supplies Corporation Limited, Bhubaneswar</t>
  </si>
  <si>
    <t>Managing Director</t>
  </si>
  <si>
    <t>TABLE NO - 13.2</t>
  </si>
  <si>
    <t>ACSO, Rourkela</t>
  </si>
  <si>
    <t>Name of theOfficer</t>
  </si>
  <si>
    <t>Financial Adviser.</t>
  </si>
  <si>
    <t xml:space="preserve">Gen.Manager,PDS </t>
  </si>
  <si>
    <t xml:space="preserve">Production of different Crops in Orissa </t>
  </si>
  <si>
    <t>Number of fair price shops functioning in the state</t>
  </si>
  <si>
    <t>Districtwise godowns and Mobile vans</t>
  </si>
  <si>
    <t>TABLE NO. 4.3</t>
  </si>
  <si>
    <t>Name of the post</t>
  </si>
  <si>
    <t>Area of jurisdiction</t>
  </si>
  <si>
    <t>Deputy Director</t>
  </si>
  <si>
    <t>Asst. Director</t>
  </si>
  <si>
    <t>Market Intelligence Inspectors</t>
  </si>
  <si>
    <t>Market Intelligence Supervisors (Hqrs)</t>
  </si>
  <si>
    <t>Within the area as recommended by the district authorities</t>
  </si>
  <si>
    <t>R N Misra, M I Officer, State Hqrs.</t>
  </si>
  <si>
    <t>S K Nanda</t>
  </si>
  <si>
    <t>Making available of market intelligence information to Department of Consumer Affairs, Ministry of Agriculture, Department of Food and Public Distribution / Ministry of Industries / Ministry of Defence etc. of Government of India and Reserve Bank of India / Doordarsan etc.</t>
  </si>
  <si>
    <t>Priyanath Sethi</t>
  </si>
  <si>
    <t>Bidyadhar Nayak</t>
  </si>
  <si>
    <t>B N Karkara</t>
  </si>
  <si>
    <t>2008-2009</t>
  </si>
  <si>
    <t xml:space="preserve">K P C Patro </t>
  </si>
  <si>
    <t>Ashok Kumar Mohanty</t>
  </si>
  <si>
    <t>Sri D N Das</t>
  </si>
  <si>
    <t>Sri M Muniyya</t>
  </si>
  <si>
    <t>2394475</t>
  </si>
  <si>
    <t>Gen. Manager(Adm.)</t>
  </si>
  <si>
    <t>Gen. Manager(Accts.)</t>
  </si>
  <si>
    <t xml:space="preserve">To ensure quality in food grains distributed under Public Distribution System </t>
  </si>
  <si>
    <t>To ensure quality of Fair Average Quality paddy during procurement</t>
  </si>
  <si>
    <t>To take different training programme in quality of foodgrains</t>
  </si>
  <si>
    <t>Structure</t>
  </si>
  <si>
    <t>The Organisation</t>
  </si>
  <si>
    <t>Sanctioned Post</t>
  </si>
  <si>
    <t>Whole of the State</t>
  </si>
  <si>
    <t>Within their areas of jurisdiction</t>
  </si>
  <si>
    <t>Market Intelligence Offiers in different sectors</t>
  </si>
  <si>
    <t>Market Intelligence Supervisors in different sectors</t>
  </si>
  <si>
    <t>Target Groups :</t>
  </si>
  <si>
    <t>STATE C D R COMM, CTC</t>
  </si>
  <si>
    <t>Levy Sugar</t>
  </si>
  <si>
    <t>Source : SLC, IOC, Bhubaneswar</t>
  </si>
  <si>
    <t>0680</t>
  </si>
  <si>
    <t>0674</t>
  </si>
  <si>
    <t>06770</t>
  </si>
  <si>
    <t>06854</t>
  </si>
  <si>
    <t>2607904</t>
  </si>
  <si>
    <t>2207427</t>
  </si>
  <si>
    <t>2410216</t>
  </si>
  <si>
    <t>2504463</t>
  </si>
  <si>
    <t>Banamali Giri</t>
  </si>
  <si>
    <t>Samir Kumar Bose</t>
  </si>
  <si>
    <t>Khira Das</t>
  </si>
  <si>
    <t>Dr. Suresh Ch. Mishra</t>
  </si>
  <si>
    <t xml:space="preserve"> </t>
  </si>
  <si>
    <t>Asst. Director, Quality Control</t>
  </si>
  <si>
    <t>Asst. Director, Food Supplies</t>
  </si>
  <si>
    <t>SECTION - A</t>
  </si>
  <si>
    <t>SECTION - B</t>
  </si>
  <si>
    <t>AVERAGE</t>
  </si>
  <si>
    <t>To act as a support system to the decision making process in formulating policies.</t>
  </si>
  <si>
    <t>L &amp; L Section / P &amp; L Section</t>
  </si>
</sst>
</file>

<file path=xl/styles.xml><?xml version="1.0" encoding="utf-8"?>
<styleSheet xmlns="http://schemas.openxmlformats.org/spreadsheetml/2006/main">
  <numFmts count="70">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 #,##0_-;_-* &quot;-&quot;_-;_-@_-"/>
    <numFmt numFmtId="171" formatCode="_-* #,##0.00_-;\-* #,##0.00_-;_-* &quot;-&quot;??_-;_-@_-"/>
    <numFmt numFmtId="172" formatCode="_-&quot;Rs.&quot;\ * #,##0_-;\-&quot;Rs.&quot;\ * #,##0_-;_-&quot;Rs.&quot;\ * &quot;-&quot;_-;_-@_-"/>
    <numFmt numFmtId="173" formatCode="_-&quot;Rs.&quot;\ * #,##0.00_-;\-&quot;Rs.&quot;\ * #,##0.00_-;_-&quot;Rs.&quot;\ * &quot;-&quot;??_-;_-@_-"/>
    <numFmt numFmtId="174" formatCode="0.000"/>
    <numFmt numFmtId="175" formatCode="0.0"/>
    <numFmt numFmtId="176" formatCode="_-* #,##0.0_-;\-* #,##0.0_-;_-* &quot;-&quot;??_-;_-@_-"/>
    <numFmt numFmtId="177" formatCode="_-* #,##0_-;\-* #,##0_-;_-* &quot;-&quot;??_-;_-@_-"/>
    <numFmt numFmtId="178" formatCode="00000"/>
    <numFmt numFmtId="179" formatCode="0.0%"/>
    <numFmt numFmtId="180" formatCode="0.000000"/>
    <numFmt numFmtId="181" formatCode="0.00000"/>
    <numFmt numFmtId="182" formatCode="0.0000"/>
    <numFmt numFmtId="183" formatCode="&quot;Yes&quot;;&quot;Yes&quot;;&quot;No&quot;"/>
    <numFmt numFmtId="184" formatCode="&quot;True&quot;;&quot;True&quot;;&quot;False&quot;"/>
    <numFmt numFmtId="185" formatCode="&quot;On&quot;;&quot;On&quot;;&quot;Off&quot;"/>
    <numFmt numFmtId="186" formatCode="[$€-2]\ #,##0.00_);[Red]\([$€-2]\ #,##0.00\)"/>
    <numFmt numFmtId="187" formatCode="&quot;Rs. &quot;#,##0_);\(&quot;Rs. &quot;#,##0\)"/>
    <numFmt numFmtId="188" formatCode="&quot;Rs. &quot;#,##0_);[Red]\(&quot;Rs. &quot;#,##0\)"/>
    <numFmt numFmtId="189" formatCode="&quot;Rs. &quot;#,##0.00_);\(&quot;Rs. &quot;#,##0.00\)"/>
    <numFmt numFmtId="190" formatCode="&quot;Rs. &quot;#,##0.00_);[Red]\(&quot;Rs. &quot;#,##0.00\)"/>
    <numFmt numFmtId="191" formatCode="_(&quot;Rs. &quot;* #,##0_);_(&quot;Rs. &quot;* \(#,##0\);_(&quot;Rs. &quot;* &quot;-&quot;_);_(@_)"/>
    <numFmt numFmtId="192" formatCode="_(&quot;Rs. &quot;* #,##0.00_);_(&quot;Rs. &quot;* \(#,##0.00\);_(&quot;Rs. &quot;* &quot;-&quot;??_);_(@_)"/>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quot;Rs.&quot;\ #,##0;&quot;Rs.&quot;\ \-#,##0"/>
    <numFmt numFmtId="200" formatCode="&quot;Rs.&quot;\ #,##0;[Red]&quot;Rs.&quot;\ \-#,##0"/>
    <numFmt numFmtId="201" formatCode="&quot;Rs.&quot;\ #,##0.00;&quot;Rs.&quot;\ \-#,##0.00"/>
    <numFmt numFmtId="202" formatCode="&quot;Rs.&quot;\ #,##0.00;[Red]&quot;Rs.&quot;\ \-#,##0.00"/>
    <numFmt numFmtId="203" formatCode="_ &quot;Rs.&quot;\ * #,##0_ ;_ &quot;Rs.&quot;\ * \-#,##0_ ;_ &quot;Rs.&quot;\ * &quot;-&quot;_ ;_ @_ "/>
    <numFmt numFmtId="204" formatCode="_ * #,##0_ ;_ * \-#,##0_ ;_ * &quot;-&quot;_ ;_ @_ "/>
    <numFmt numFmtId="205" formatCode="_ &quot;Rs.&quot;\ * #,##0.00_ ;_ &quot;Rs.&quot;\ * \-#,##0.00_ ;_ &quot;Rs.&quot;\ * &quot;-&quot;??_ ;_ @_ "/>
    <numFmt numFmtId="206" formatCode="_ * #,##0.00_ ;_ * \-#,##0.00_ ;_ * &quot;-&quot;??_ ;_ @_ "/>
    <numFmt numFmtId="207" formatCode="&quot;Rs.&quot;#,##0;\-&quot;Rs.&quot;#,##0"/>
    <numFmt numFmtId="208" formatCode="&quot;Rs.&quot;#,##0;[Red]\-&quot;Rs.&quot;#,##0"/>
    <numFmt numFmtId="209" formatCode="&quot;Rs.&quot;#,##0.00;\-&quot;Rs.&quot;#,##0.00"/>
    <numFmt numFmtId="210" formatCode="&quot;Rs.&quot;#,##0.00;[Red]\-&quot;Rs.&quot;#,##0.00"/>
    <numFmt numFmtId="211" formatCode="_-&quot;Rs.&quot;* #,##0_-;\-&quot;Rs.&quot;* #,##0_-;_-&quot;Rs.&quot;* &quot;-&quot;_-;_-@_-"/>
    <numFmt numFmtId="212" formatCode="_-&quot;Rs.&quot;* #,##0.00_-;\-&quot;Rs.&quot;* #,##0.00_-;_-&quot;Rs.&quot;* &quot;-&quot;??_-;_-@_-"/>
    <numFmt numFmtId="213" formatCode="&quot;$&quot;#,##0;\-&quot;$&quot;#,##0"/>
    <numFmt numFmtId="214" formatCode="&quot;$&quot;#,##0;[Red]\-&quot;$&quot;#,##0"/>
    <numFmt numFmtId="215" formatCode="&quot;$&quot;#,##0.00;\-&quot;$&quot;#,##0.00"/>
    <numFmt numFmtId="216" formatCode="&quot;$&quot;#,##0.00;[Red]\-&quot;$&quot;#,##0.00"/>
    <numFmt numFmtId="217" formatCode="_-&quot;$&quot;* #,##0_-;\-&quot;$&quot;* #,##0_-;_-&quot;$&quot;* &quot;-&quot;_-;_-@_-"/>
    <numFmt numFmtId="218" formatCode="_-&quot;$&quot;* #,##0.00_-;\-&quot;$&quot;* #,##0.00_-;_-&quot;$&quot;* &quot;-&quot;??_-;_-@_-"/>
    <numFmt numFmtId="219" formatCode="&quot;Rs.&quot;\ #,##0;\-&quot;Rs.&quot;\ #,##0"/>
    <numFmt numFmtId="220" formatCode="&quot;Rs.&quot;\ #,##0;[Red]\-&quot;Rs.&quot;\ #,##0"/>
    <numFmt numFmtId="221" formatCode="&quot;Rs.&quot;\ #,##0.00;\-&quot;Rs.&quot;\ #,##0.00"/>
    <numFmt numFmtId="222" formatCode="&quot;Rs.&quot;\ #,##0.00;[Red]\-&quot;Rs.&quot;\ #,##0.00"/>
    <numFmt numFmtId="223" formatCode="_-* #,##0.000_-;\-* #,##0.000_-;_-* &quot;-&quot;??_-;_-@_-"/>
    <numFmt numFmtId="224" formatCode="_-* #,##0.0000_-;\-* #,##0.0000_-;_-* &quot;-&quot;??_-;_-@_-"/>
    <numFmt numFmtId="225" formatCode="_-* #,##0.00000_-;\-* #,##0.00000_-;_-* &quot;-&quot;??_-;_-@_-"/>
  </numFmts>
  <fonts count="83">
    <font>
      <sz val="10"/>
      <name val="Arial"/>
      <family val="0"/>
    </font>
    <font>
      <b/>
      <sz val="10"/>
      <name val="Arial"/>
      <family val="2"/>
    </font>
    <font>
      <b/>
      <sz val="12"/>
      <name val="Arial"/>
      <family val="2"/>
    </font>
    <font>
      <sz val="12"/>
      <name val="Arial"/>
      <family val="2"/>
    </font>
    <font>
      <b/>
      <sz val="14"/>
      <name val="Arial"/>
      <family val="2"/>
    </font>
    <font>
      <b/>
      <u val="single"/>
      <sz val="10"/>
      <name val="Arial"/>
      <family val="2"/>
    </font>
    <font>
      <sz val="10"/>
      <name val="Verdana"/>
      <family val="2"/>
    </font>
    <font>
      <sz val="12"/>
      <name val="Times New Roman"/>
      <family val="1"/>
    </font>
    <font>
      <b/>
      <u val="single"/>
      <sz val="12"/>
      <name val="Arial"/>
      <family val="2"/>
    </font>
    <font>
      <u val="single"/>
      <sz val="10"/>
      <color indexed="12"/>
      <name val="Arial"/>
      <family val="0"/>
    </font>
    <font>
      <u val="single"/>
      <sz val="10"/>
      <color indexed="36"/>
      <name val="Arial"/>
      <family val="0"/>
    </font>
    <font>
      <b/>
      <sz val="10"/>
      <name val="Verdana"/>
      <family val="2"/>
    </font>
    <font>
      <i/>
      <sz val="10"/>
      <name val="Arial"/>
      <family val="2"/>
    </font>
    <font>
      <sz val="12"/>
      <color indexed="10"/>
      <name val="Arial"/>
      <family val="2"/>
    </font>
    <font>
      <sz val="9"/>
      <name val="Arial"/>
      <family val="2"/>
    </font>
    <font>
      <sz val="13"/>
      <color indexed="63"/>
      <name val="Arial"/>
      <family val="0"/>
    </font>
    <font>
      <sz val="17"/>
      <color indexed="63"/>
      <name val="Wingdings"/>
      <family val="0"/>
    </font>
    <font>
      <sz val="13"/>
      <color indexed="63"/>
      <name val="Symbol"/>
      <family val="0"/>
    </font>
    <font>
      <b/>
      <sz val="8"/>
      <name val="Tahoma"/>
      <family val="0"/>
    </font>
    <font>
      <b/>
      <sz val="8"/>
      <name val="Arial"/>
      <family val="2"/>
    </font>
    <font>
      <sz val="8"/>
      <name val="Arial"/>
      <family val="2"/>
    </font>
    <font>
      <sz val="8"/>
      <name val="Tahoma"/>
      <family val="0"/>
    </font>
    <font>
      <b/>
      <sz val="11"/>
      <name val="Arial"/>
      <family val="2"/>
    </font>
    <font>
      <b/>
      <sz val="9"/>
      <name val="Arial"/>
      <family val="0"/>
    </font>
    <font>
      <sz val="7.5"/>
      <name val="Arial"/>
      <family val="2"/>
    </font>
    <font>
      <sz val="14"/>
      <name val="Arial"/>
      <family val="2"/>
    </font>
    <font>
      <sz val="14"/>
      <color indexed="61"/>
      <name val="Arial"/>
      <family val="2"/>
    </font>
    <font>
      <sz val="10"/>
      <color indexed="19"/>
      <name val="Arial"/>
      <family val="2"/>
    </font>
    <font>
      <b/>
      <sz val="12"/>
      <color indexed="63"/>
      <name val="Arial"/>
      <family val="2"/>
    </font>
    <font>
      <b/>
      <sz val="10"/>
      <color indexed="63"/>
      <name val="Arial"/>
      <family val="2"/>
    </font>
    <font>
      <b/>
      <i/>
      <sz val="12"/>
      <color indexed="63"/>
      <name val="Arial"/>
      <family val="2"/>
    </font>
    <font>
      <i/>
      <sz val="10"/>
      <color indexed="61"/>
      <name val="Arial"/>
      <family val="2"/>
    </font>
    <font>
      <sz val="10"/>
      <color indexed="61"/>
      <name val="Arial"/>
      <family val="2"/>
    </font>
    <font>
      <sz val="10"/>
      <color indexed="53"/>
      <name val="Arial"/>
      <family val="2"/>
    </font>
    <font>
      <b/>
      <u val="single"/>
      <sz val="10"/>
      <color indexed="53"/>
      <name val="Arial"/>
      <family val="2"/>
    </font>
    <font>
      <b/>
      <i/>
      <sz val="12"/>
      <name val="Arial"/>
      <family val="2"/>
    </font>
    <font>
      <sz val="17.25"/>
      <name val="Arial"/>
      <family val="2"/>
    </font>
    <font>
      <sz val="8.5"/>
      <name val="Arial"/>
      <family val="2"/>
    </font>
    <font>
      <u val="single"/>
      <sz val="10"/>
      <name val="Arial"/>
      <family val="0"/>
    </font>
    <font>
      <sz val="10"/>
      <color indexed="12"/>
      <name val="Arial"/>
      <family val="0"/>
    </font>
    <font>
      <b/>
      <sz val="10"/>
      <color indexed="12"/>
      <name val="Arial"/>
      <family val="0"/>
    </font>
    <font>
      <b/>
      <sz val="11"/>
      <color indexed="12"/>
      <name val="Arial"/>
      <family val="0"/>
    </font>
    <font>
      <sz val="10"/>
      <color indexed="10"/>
      <name val="Arial"/>
      <family val="0"/>
    </font>
    <font>
      <b/>
      <sz val="10"/>
      <color indexed="10"/>
      <name val="Arial"/>
      <family val="0"/>
    </font>
    <font>
      <b/>
      <u val="single"/>
      <sz val="10"/>
      <color indexed="10"/>
      <name val="Arial"/>
      <family val="0"/>
    </font>
    <font>
      <i/>
      <sz val="10"/>
      <color indexed="10"/>
      <name val="Arial"/>
      <family val="0"/>
    </font>
    <font>
      <b/>
      <sz val="10"/>
      <color indexed="15"/>
      <name val="Arial"/>
      <family val="2"/>
    </font>
    <font>
      <sz val="10"/>
      <color indexed="15"/>
      <name val="Arial"/>
      <family val="2"/>
    </font>
    <font>
      <sz val="10"/>
      <color indexed="43"/>
      <name val="Arial"/>
      <family val="0"/>
    </font>
    <font>
      <b/>
      <sz val="10"/>
      <color indexed="43"/>
      <name val="Arial"/>
      <family val="0"/>
    </font>
    <font>
      <sz val="10"/>
      <color indexed="41"/>
      <name val="Arial"/>
      <family val="0"/>
    </font>
    <font>
      <b/>
      <sz val="10"/>
      <color indexed="41"/>
      <name val="Arial"/>
      <family val="0"/>
    </font>
    <font>
      <b/>
      <sz val="12"/>
      <color indexed="41"/>
      <name val="Arial"/>
      <family val="0"/>
    </font>
    <font>
      <b/>
      <sz val="10"/>
      <color indexed="13"/>
      <name val="Arial"/>
      <family val="2"/>
    </font>
    <font>
      <sz val="10"/>
      <color indexed="13"/>
      <name val="Arial"/>
      <family val="2"/>
    </font>
    <font>
      <b/>
      <sz val="9"/>
      <color indexed="13"/>
      <name val="Arial"/>
      <family val="2"/>
    </font>
    <font>
      <b/>
      <sz val="8"/>
      <color indexed="13"/>
      <name val="Arial"/>
      <family val="2"/>
    </font>
    <font>
      <b/>
      <i/>
      <sz val="9"/>
      <color indexed="13"/>
      <name val="Arial"/>
      <family val="2"/>
    </font>
    <font>
      <sz val="9"/>
      <color indexed="13"/>
      <name val="Arial"/>
      <family val="2"/>
    </font>
    <font>
      <b/>
      <sz val="14"/>
      <color indexed="41"/>
      <name val="Arial"/>
      <family val="0"/>
    </font>
    <font>
      <sz val="12"/>
      <color indexed="41"/>
      <name val="Arial"/>
      <family val="0"/>
    </font>
    <font>
      <u val="single"/>
      <sz val="10"/>
      <color indexed="41"/>
      <name val="Arial"/>
      <family val="2"/>
    </font>
    <font>
      <sz val="9"/>
      <color indexed="41"/>
      <name val="Arial"/>
      <family val="0"/>
    </font>
    <font>
      <b/>
      <sz val="9"/>
      <color indexed="41"/>
      <name val="Arial"/>
      <family val="0"/>
    </font>
    <font>
      <sz val="10"/>
      <color indexed="42"/>
      <name val="Arial"/>
      <family val="0"/>
    </font>
    <font>
      <b/>
      <sz val="10"/>
      <color indexed="42"/>
      <name val="Arial"/>
      <family val="0"/>
    </font>
    <font>
      <b/>
      <sz val="8"/>
      <color indexed="42"/>
      <name val="Arial"/>
      <family val="0"/>
    </font>
    <font>
      <b/>
      <i/>
      <sz val="10"/>
      <color indexed="13"/>
      <name val="Arial"/>
      <family val="2"/>
    </font>
    <font>
      <i/>
      <u val="single"/>
      <sz val="10"/>
      <color indexed="13"/>
      <name val="Arial"/>
      <family val="2"/>
    </font>
    <font>
      <i/>
      <sz val="10"/>
      <color indexed="13"/>
      <name val="Arial"/>
      <family val="2"/>
    </font>
    <font>
      <sz val="8"/>
      <color indexed="41"/>
      <name val="Arial"/>
      <family val="0"/>
    </font>
    <font>
      <b/>
      <sz val="12"/>
      <color indexed="15"/>
      <name val="Arial"/>
      <family val="0"/>
    </font>
    <font>
      <sz val="8"/>
      <color indexed="15"/>
      <name val="Arial"/>
      <family val="0"/>
    </font>
    <font>
      <b/>
      <sz val="12"/>
      <color indexed="10"/>
      <name val="Arial"/>
      <family val="2"/>
    </font>
    <font>
      <b/>
      <sz val="10"/>
      <color indexed="9"/>
      <name val="Arial"/>
      <family val="2"/>
    </font>
    <font>
      <sz val="10"/>
      <color indexed="9"/>
      <name val="Arial"/>
      <family val="2"/>
    </font>
    <font>
      <b/>
      <sz val="12"/>
      <color indexed="12"/>
      <name val="Arial"/>
      <family val="2"/>
    </font>
    <font>
      <sz val="12"/>
      <color indexed="12"/>
      <name val="Arial"/>
      <family val="2"/>
    </font>
    <font>
      <b/>
      <i/>
      <sz val="9"/>
      <color indexed="10"/>
      <name val="Arial"/>
      <family val="0"/>
    </font>
    <font>
      <b/>
      <i/>
      <sz val="12"/>
      <color indexed="10"/>
      <name val="Arial"/>
      <family val="2"/>
    </font>
    <font>
      <b/>
      <sz val="12"/>
      <color indexed="9"/>
      <name val="Arial"/>
      <family val="2"/>
    </font>
    <font>
      <b/>
      <i/>
      <sz val="12"/>
      <color indexed="9"/>
      <name val="Arial"/>
      <family val="2"/>
    </font>
    <font>
      <sz val="12"/>
      <color indexed="9"/>
      <name val="Arial"/>
      <family val="2"/>
    </font>
  </fonts>
  <fills count="32">
    <fill>
      <patternFill/>
    </fill>
    <fill>
      <patternFill patternType="gray125"/>
    </fill>
    <fill>
      <patternFill patternType="lightTrellis">
        <bgColor indexed="50"/>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5"/>
        <bgColor indexed="64"/>
      </patternFill>
    </fill>
    <fill>
      <patternFill patternType="solid">
        <fgColor indexed="40"/>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
      <patternFill patternType="solid">
        <fgColor indexed="16"/>
        <bgColor indexed="64"/>
      </patternFill>
    </fill>
    <fill>
      <patternFill patternType="solid">
        <fgColor indexed="59"/>
        <bgColor indexed="64"/>
      </patternFill>
    </fill>
    <fill>
      <patternFill patternType="solid">
        <fgColor indexed="12"/>
        <bgColor indexed="64"/>
      </patternFill>
    </fill>
    <fill>
      <patternFill patternType="solid">
        <fgColor indexed="50"/>
        <bgColor indexed="64"/>
      </patternFill>
    </fill>
    <fill>
      <patternFill patternType="solid">
        <fgColor indexed="23"/>
        <bgColor indexed="64"/>
      </patternFill>
    </fill>
    <fill>
      <patternFill patternType="solid">
        <fgColor indexed="61"/>
        <bgColor indexed="64"/>
      </patternFill>
    </fill>
    <fill>
      <patternFill patternType="solid">
        <fgColor indexed="57"/>
        <bgColor indexed="64"/>
      </patternFill>
    </fill>
    <fill>
      <patternFill patternType="solid">
        <fgColor indexed="10"/>
        <bgColor indexed="64"/>
      </patternFill>
    </fill>
    <fill>
      <patternFill patternType="solid">
        <fgColor indexed="14"/>
        <bgColor indexed="64"/>
      </patternFill>
    </fill>
    <fill>
      <patternFill patternType="solid">
        <fgColor indexed="11"/>
        <bgColor indexed="64"/>
      </patternFill>
    </fill>
    <fill>
      <patternFill patternType="solid">
        <fgColor indexed="20"/>
        <bgColor indexed="64"/>
      </patternFill>
    </fill>
    <fill>
      <patternFill patternType="solid">
        <fgColor indexed="54"/>
        <bgColor indexed="64"/>
      </patternFill>
    </fill>
    <fill>
      <patternFill patternType="solid">
        <fgColor indexed="51"/>
        <bgColor indexed="64"/>
      </patternFill>
    </fill>
    <fill>
      <patternFill patternType="solid">
        <fgColor indexed="52"/>
        <bgColor indexed="64"/>
      </patternFill>
    </fill>
    <fill>
      <patternFill patternType="solid">
        <fgColor indexed="58"/>
        <bgColor indexed="64"/>
      </patternFill>
    </fill>
    <fill>
      <patternFill patternType="solid">
        <fgColor indexed="62"/>
        <bgColor indexed="64"/>
      </patternFill>
    </fill>
    <fill>
      <patternFill patternType="solid">
        <fgColor indexed="49"/>
        <bgColor indexed="64"/>
      </patternFill>
    </fill>
    <fill>
      <patternFill patternType="solid">
        <fgColor indexed="60"/>
        <bgColor indexed="64"/>
      </patternFill>
    </fill>
    <fill>
      <patternFill patternType="solid">
        <fgColor indexed="8"/>
        <bgColor indexed="64"/>
      </patternFill>
    </fill>
  </fills>
  <borders count="50">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thin"/>
      <right style="medium"/>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color indexed="16"/>
      </bottom>
    </border>
    <border>
      <left style="medium">
        <color indexed="16"/>
      </left>
      <right style="medium">
        <color indexed="16"/>
      </right>
      <top style="medium">
        <color indexed="16"/>
      </top>
      <bottom style="medium">
        <color indexed="16"/>
      </bottom>
    </border>
    <border>
      <left style="medium">
        <color indexed="16"/>
      </left>
      <right style="medium">
        <color indexed="16"/>
      </right>
      <top style="medium">
        <color indexed="16"/>
      </top>
      <bottom>
        <color indexed="63"/>
      </bottom>
    </border>
    <border>
      <left style="medium">
        <color indexed="16"/>
      </left>
      <right style="medium">
        <color indexed="16"/>
      </right>
      <top>
        <color indexed="63"/>
      </top>
      <bottom style="medium">
        <color indexed="16"/>
      </bottom>
    </border>
    <border>
      <left>
        <color indexed="63"/>
      </left>
      <right>
        <color indexed="63"/>
      </right>
      <top style="medium">
        <color indexed="16"/>
      </top>
      <bottom>
        <color indexed="63"/>
      </bottom>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76">
    <xf numFmtId="0" fontId="0" fillId="0" borderId="0" xfId="0"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xf>
    <xf numFmtId="2" fontId="0" fillId="0" borderId="0" xfId="0" applyNumberFormat="1" applyAlignment="1">
      <alignment/>
    </xf>
    <xf numFmtId="0" fontId="1" fillId="0" borderId="0" xfId="0" applyFont="1" applyAlignment="1">
      <alignment/>
    </xf>
    <xf numFmtId="0" fontId="0" fillId="0" borderId="0" xfId="0" applyAlignment="1">
      <alignment horizontal="right"/>
    </xf>
    <xf numFmtId="0" fontId="0" fillId="0" borderId="0" xfId="0" applyBorder="1" applyAlignment="1">
      <alignment vertical="center"/>
    </xf>
    <xf numFmtId="0" fontId="0" fillId="0" borderId="0" xfId="0" applyAlignment="1">
      <alignment vertical="center"/>
    </xf>
    <xf numFmtId="0" fontId="1" fillId="0" borderId="0" xfId="0" applyFont="1" applyAlignment="1">
      <alignment horizontal="center"/>
    </xf>
    <xf numFmtId="0" fontId="1" fillId="0" borderId="0" xfId="0" applyFont="1" applyAlignment="1">
      <alignment horizontal="left"/>
    </xf>
    <xf numFmtId="177" fontId="0" fillId="0" borderId="0" xfId="0" applyNumberFormat="1" applyAlignment="1">
      <alignment vertical="center"/>
    </xf>
    <xf numFmtId="0" fontId="1" fillId="0" borderId="0" xfId="0" applyFont="1" applyAlignment="1">
      <alignment vertical="center"/>
    </xf>
    <xf numFmtId="0" fontId="0" fillId="0" borderId="0" xfId="0" applyBorder="1" applyAlignment="1">
      <alignment horizontal="center" vertical="center"/>
    </xf>
    <xf numFmtId="177" fontId="0" fillId="0" borderId="0" xfId="0" applyNumberFormat="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0" fillId="2" borderId="0" xfId="0" applyFill="1" applyAlignment="1">
      <alignment/>
    </xf>
    <xf numFmtId="0" fontId="0" fillId="0" borderId="0" xfId="0"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12" fillId="0" borderId="0" xfId="0" applyFont="1" applyAlignment="1">
      <alignment/>
    </xf>
    <xf numFmtId="0" fontId="0" fillId="0" borderId="0" xfId="0" applyFill="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2" fillId="0" borderId="0" xfId="0" applyFont="1" applyAlignment="1">
      <alignment horizontal="center"/>
    </xf>
    <xf numFmtId="0" fontId="2" fillId="0" borderId="0" xfId="0" applyFont="1" applyBorder="1" applyAlignment="1">
      <alignment horizontal="center"/>
    </xf>
    <xf numFmtId="0" fontId="12" fillId="0" borderId="0" xfId="0" applyFont="1" applyAlignment="1">
      <alignment vertical="center" wrapText="1"/>
    </xf>
    <xf numFmtId="0" fontId="0" fillId="0" borderId="0" xfId="0" applyFill="1" applyBorder="1" applyAlignment="1">
      <alignment horizontal="center"/>
    </xf>
    <xf numFmtId="0" fontId="0" fillId="0" borderId="1" xfId="0" applyFill="1" applyBorder="1" applyAlignment="1">
      <alignment horizontal="center" vertical="center" wrapText="1"/>
    </xf>
    <xf numFmtId="0" fontId="0" fillId="0" borderId="0" xfId="0" applyFill="1" applyBorder="1" applyAlignment="1">
      <alignment/>
    </xf>
    <xf numFmtId="0" fontId="0" fillId="0" borderId="0" xfId="0" applyAlignment="1">
      <alignment horizontal="center" vertical="top"/>
    </xf>
    <xf numFmtId="0" fontId="3" fillId="0" borderId="0" xfId="0" applyFont="1" applyFill="1" applyBorder="1" applyAlignment="1">
      <alignment horizontal="center"/>
    </xf>
    <xf numFmtId="0" fontId="2" fillId="0" borderId="0" xfId="0" applyFont="1" applyBorder="1" applyAlignment="1">
      <alignment/>
    </xf>
    <xf numFmtId="0" fontId="3" fillId="0" borderId="0" xfId="0" applyFont="1" applyBorder="1" applyAlignment="1">
      <alignment horizontal="center" vertical="center"/>
    </xf>
    <xf numFmtId="178"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20" applyFont="1" applyFill="1" applyBorder="1" applyAlignment="1" applyProtection="1">
      <alignment/>
      <protection/>
    </xf>
    <xf numFmtId="0" fontId="3" fillId="0" borderId="0" xfId="0" applyFont="1" applyFill="1" applyBorder="1" applyAlignment="1">
      <alignment/>
    </xf>
    <xf numFmtId="0" fontId="0" fillId="0" borderId="0" xfId="0" applyAlignment="1">
      <alignment vertical="top" wrapText="1"/>
    </xf>
    <xf numFmtId="0" fontId="0" fillId="0" borderId="0" xfId="0" applyAlignment="1">
      <alignment horizontal="justify" vertical="top" wrapText="1"/>
    </xf>
    <xf numFmtId="0" fontId="3" fillId="0" borderId="0" xfId="0" applyFont="1" applyFill="1" applyBorder="1" applyAlignment="1">
      <alignment horizontal="center" vertical="top"/>
    </xf>
    <xf numFmtId="0" fontId="1" fillId="0" borderId="2" xfId="0" applyFont="1" applyBorder="1" applyAlignment="1">
      <alignment horizontal="center"/>
    </xf>
    <xf numFmtId="0" fontId="1" fillId="0" borderId="0" xfId="0" applyFont="1" applyBorder="1" applyAlignment="1">
      <alignment horizontal="center" vertical="center" wrapText="1"/>
    </xf>
    <xf numFmtId="0" fontId="0" fillId="0" borderId="0" xfId="0" applyAlignment="1">
      <alignment horizontal="center" vertical="top" wrapText="1"/>
    </xf>
    <xf numFmtId="0" fontId="3" fillId="0" borderId="0" xfId="0" applyFont="1" applyBorder="1" applyAlignment="1">
      <alignment vertical="center"/>
    </xf>
    <xf numFmtId="0" fontId="3"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top" wrapText="1"/>
    </xf>
    <xf numFmtId="0" fontId="3" fillId="0" borderId="0" xfId="0" applyFont="1" applyAlignment="1">
      <alignment vertical="center"/>
    </xf>
    <xf numFmtId="1" fontId="0" fillId="0" borderId="0" xfId="0" applyNumberFormat="1" applyAlignment="1">
      <alignment/>
    </xf>
    <xf numFmtId="0" fontId="0" fillId="0" borderId="3" xfId="0" applyFill="1" applyBorder="1" applyAlignment="1">
      <alignment vertical="center"/>
    </xf>
    <xf numFmtId="0" fontId="1" fillId="0" borderId="4" xfId="0" applyFont="1" applyBorder="1" applyAlignment="1">
      <alignment horizontal="center"/>
    </xf>
    <xf numFmtId="0" fontId="1" fillId="0" borderId="5" xfId="0" applyFont="1" applyFill="1" applyBorder="1" applyAlignment="1">
      <alignment horizontal="center"/>
    </xf>
    <xf numFmtId="17" fontId="0" fillId="0" borderId="0" xfId="0" applyNumberFormat="1" applyAlignment="1">
      <alignment/>
    </xf>
    <xf numFmtId="171" fontId="0" fillId="0" borderId="0" xfId="15" applyNumberFormat="1" applyBorder="1" applyAlignment="1">
      <alignment horizontal="center" vertical="center"/>
    </xf>
    <xf numFmtId="171" fontId="0" fillId="0" borderId="0" xfId="15" applyNumberFormat="1" applyBorder="1" applyAlignment="1">
      <alignment vertical="center"/>
    </xf>
    <xf numFmtId="0" fontId="0" fillId="0" borderId="5" xfId="0" applyFill="1" applyBorder="1" applyAlignment="1">
      <alignment horizontal="center"/>
    </xf>
    <xf numFmtId="2" fontId="0" fillId="0" borderId="0" xfId="0" applyNumberFormat="1" applyAlignment="1">
      <alignment vertical="center"/>
    </xf>
    <xf numFmtId="0" fontId="3" fillId="0" borderId="0" xfId="0" applyFont="1" applyFill="1" applyAlignment="1">
      <alignment/>
    </xf>
    <xf numFmtId="0" fontId="0" fillId="0" borderId="0" xfId="0" applyFont="1" applyFill="1" applyAlignment="1">
      <alignment/>
    </xf>
    <xf numFmtId="0" fontId="0" fillId="0" borderId="0" xfId="0" applyFont="1" applyAlignment="1">
      <alignment/>
    </xf>
    <xf numFmtId="2" fontId="26" fillId="3" borderId="0" xfId="0" applyNumberFormat="1" applyFont="1" applyFill="1" applyBorder="1" applyAlignment="1">
      <alignment horizontal="right"/>
    </xf>
    <xf numFmtId="175"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1" fontId="3" fillId="0" borderId="0" xfId="0" applyNumberFormat="1" applyFont="1" applyAlignment="1">
      <alignment/>
    </xf>
    <xf numFmtId="0" fontId="38" fillId="0" borderId="0" xfId="0" applyFont="1" applyAlignment="1">
      <alignment/>
    </xf>
    <xf numFmtId="0" fontId="38" fillId="0" borderId="0" xfId="0" applyFont="1" applyBorder="1" applyAlignment="1">
      <alignment/>
    </xf>
    <xf numFmtId="0" fontId="0" fillId="0" borderId="5" xfId="0" applyFill="1" applyBorder="1" applyAlignment="1">
      <alignment vertical="center"/>
    </xf>
    <xf numFmtId="177" fontId="25" fillId="0" borderId="0" xfId="0" applyNumberFormat="1" applyFont="1" applyAlignment="1">
      <alignment/>
    </xf>
    <xf numFmtId="0" fontId="0" fillId="0" borderId="0" xfId="0" applyAlignment="1">
      <alignment vertical="top"/>
    </xf>
    <xf numFmtId="0" fontId="2" fillId="0" borderId="0" xfId="0" applyFont="1" applyBorder="1" applyAlignment="1">
      <alignment horizontal="center" vertical="center"/>
    </xf>
    <xf numFmtId="0" fontId="0" fillId="0" borderId="0" xfId="0" applyFont="1" applyFill="1" applyBorder="1" applyAlignment="1" quotePrefix="1">
      <alignment horizontal="center"/>
    </xf>
    <xf numFmtId="171" fontId="20" fillId="0" borderId="4" xfId="15" applyFont="1" applyBorder="1" applyAlignment="1">
      <alignment wrapText="1"/>
    </xf>
    <xf numFmtId="0" fontId="1" fillId="0" borderId="0" xfId="0" applyFont="1" applyFill="1" applyBorder="1" applyAlignment="1">
      <alignment horizont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horizontal="right" vertical="center" wrapText="1"/>
    </xf>
    <xf numFmtId="0" fontId="1" fillId="0" borderId="6" xfId="0" applyFont="1" applyBorder="1" applyAlignment="1">
      <alignment horizontal="right" vertical="center" wrapText="1"/>
    </xf>
    <xf numFmtId="0" fontId="20" fillId="0" borderId="0" xfId="0" applyFont="1" applyBorder="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right" vertical="center" wrapText="1"/>
    </xf>
    <xf numFmtId="0" fontId="3" fillId="0" borderId="0" xfId="0" applyFont="1" applyAlignment="1">
      <alignment horizontal="justify" vertical="top" wrapText="1"/>
    </xf>
    <xf numFmtId="0" fontId="2" fillId="0" borderId="0" xfId="0" applyFont="1" applyAlignment="1">
      <alignment horizontal="center"/>
    </xf>
    <xf numFmtId="0" fontId="1" fillId="0" borderId="0" xfId="0" applyFont="1" applyBorder="1" applyAlignment="1">
      <alignment horizontal="center" vertical="center" wrapText="1"/>
    </xf>
    <xf numFmtId="0" fontId="7" fillId="0" borderId="0" xfId="0" applyFont="1" applyFill="1" applyAlignment="1">
      <alignment horizontal="center" vertical="top" wrapText="1"/>
    </xf>
    <xf numFmtId="0" fontId="2" fillId="0" borderId="0" xfId="0" applyFont="1" applyBorder="1" applyAlignment="1">
      <alignment horizontal="center"/>
    </xf>
    <xf numFmtId="0" fontId="4" fillId="4" borderId="0" xfId="0" applyFont="1" applyFill="1" applyBorder="1" applyAlignment="1">
      <alignment horizontal="center" vertical="center"/>
    </xf>
    <xf numFmtId="0" fontId="1" fillId="4" borderId="4" xfId="0" applyFont="1" applyFill="1" applyBorder="1" applyAlignment="1">
      <alignment horizontal="center"/>
    </xf>
    <xf numFmtId="0" fontId="5" fillId="4" borderId="0" xfId="0" applyFont="1" applyFill="1" applyBorder="1" applyAlignment="1">
      <alignment horizontal="center"/>
    </xf>
    <xf numFmtId="0" fontId="0" fillId="4" borderId="0" xfId="0" applyFont="1" applyFill="1" applyBorder="1" applyAlignment="1">
      <alignment horizontal="center"/>
    </xf>
    <xf numFmtId="0" fontId="0" fillId="4" borderId="0" xfId="20" applyFont="1" applyFill="1" applyBorder="1" applyAlignment="1">
      <alignment/>
    </xf>
    <xf numFmtId="16" fontId="0" fillId="4" borderId="0" xfId="0" applyNumberFormat="1" applyFont="1" applyFill="1" applyBorder="1" applyAlignment="1" quotePrefix="1">
      <alignment horizontal="center"/>
    </xf>
    <xf numFmtId="0" fontId="0" fillId="4" borderId="0" xfId="0" applyFont="1" applyFill="1" applyBorder="1" applyAlignment="1" quotePrefix="1">
      <alignment horizontal="center"/>
    </xf>
    <xf numFmtId="0" fontId="5" fillId="4" borderId="0" xfId="20" applyFont="1" applyFill="1" applyBorder="1" applyAlignment="1">
      <alignment horizontal="center"/>
    </xf>
    <xf numFmtId="0" fontId="0" fillId="4" borderId="0" xfId="20" applyFont="1" applyFill="1" applyBorder="1" applyAlignment="1" applyProtection="1">
      <alignment/>
      <protection/>
    </xf>
    <xf numFmtId="0" fontId="3" fillId="5" borderId="7" xfId="0" applyFont="1" applyFill="1" applyBorder="1" applyAlignment="1">
      <alignment/>
    </xf>
    <xf numFmtId="0" fontId="1" fillId="5" borderId="0" xfId="0" applyFont="1" applyFill="1" applyBorder="1" applyAlignment="1">
      <alignment horizontal="center"/>
    </xf>
    <xf numFmtId="0" fontId="3" fillId="5" borderId="8" xfId="0" applyFont="1" applyFill="1" applyBorder="1" applyAlignment="1">
      <alignment/>
    </xf>
    <xf numFmtId="0" fontId="3" fillId="5" borderId="9" xfId="0" applyFont="1" applyFill="1" applyBorder="1" applyAlignment="1">
      <alignment/>
    </xf>
    <xf numFmtId="0" fontId="2" fillId="5" borderId="10" xfId="0" applyFont="1" applyFill="1" applyBorder="1" applyAlignment="1">
      <alignment horizontal="center"/>
    </xf>
    <xf numFmtId="0" fontId="3" fillId="5" borderId="11" xfId="0" applyFont="1" applyFill="1" applyBorder="1" applyAlignment="1">
      <alignment/>
    </xf>
    <xf numFmtId="0" fontId="3" fillId="5" borderId="7" xfId="0" applyFont="1" applyFill="1" applyBorder="1" applyAlignment="1">
      <alignment horizontal="center"/>
    </xf>
    <xf numFmtId="0" fontId="3" fillId="5" borderId="2" xfId="0" applyFont="1" applyFill="1" applyBorder="1" applyAlignment="1">
      <alignment/>
    </xf>
    <xf numFmtId="0" fontId="3" fillId="5" borderId="12" xfId="0" applyFont="1" applyFill="1" applyBorder="1" applyAlignment="1">
      <alignment/>
    </xf>
    <xf numFmtId="0" fontId="3" fillId="5" borderId="5" xfId="0" applyFont="1" applyFill="1" applyBorder="1" applyAlignment="1">
      <alignment/>
    </xf>
    <xf numFmtId="0" fontId="3" fillId="5" borderId="5" xfId="0" applyFont="1" applyFill="1" applyBorder="1" applyAlignment="1">
      <alignment horizontal="center"/>
    </xf>
    <xf numFmtId="0" fontId="3" fillId="5" borderId="0" xfId="0" applyFont="1" applyFill="1" applyBorder="1" applyAlignment="1">
      <alignment/>
    </xf>
    <xf numFmtId="177" fontId="3" fillId="5" borderId="1" xfId="15" applyNumberFormat="1" applyFont="1" applyFill="1" applyBorder="1" applyAlignment="1">
      <alignment/>
    </xf>
    <xf numFmtId="0" fontId="3" fillId="5" borderId="3" xfId="0" applyFont="1" applyFill="1" applyBorder="1" applyAlignment="1">
      <alignment/>
    </xf>
    <xf numFmtId="10" fontId="3" fillId="5" borderId="1" xfId="0" applyNumberFormat="1" applyFont="1" applyFill="1" applyBorder="1" applyAlignment="1">
      <alignment/>
    </xf>
    <xf numFmtId="0" fontId="3" fillId="5" borderId="1" xfId="0" applyFont="1" applyFill="1" applyBorder="1" applyAlignment="1">
      <alignment/>
    </xf>
    <xf numFmtId="177" fontId="3" fillId="5" borderId="1" xfId="15" applyNumberFormat="1" applyFont="1" applyFill="1" applyBorder="1" applyAlignment="1">
      <alignment horizontal="right"/>
    </xf>
    <xf numFmtId="0" fontId="3" fillId="5" borderId="1" xfId="0" applyFont="1" applyFill="1" applyBorder="1" applyAlignment="1" quotePrefix="1">
      <alignment horizontal="right"/>
    </xf>
    <xf numFmtId="0" fontId="13" fillId="5" borderId="1" xfId="0" applyFont="1" applyFill="1" applyBorder="1" applyAlignment="1">
      <alignment/>
    </xf>
    <xf numFmtId="177" fontId="13" fillId="5" borderId="1" xfId="15" applyNumberFormat="1" applyFont="1" applyFill="1" applyBorder="1" applyAlignment="1">
      <alignment/>
    </xf>
    <xf numFmtId="0" fontId="0" fillId="5" borderId="0" xfId="0" applyFill="1" applyBorder="1" applyAlignment="1">
      <alignment/>
    </xf>
    <xf numFmtId="0" fontId="0" fillId="5" borderId="1" xfId="0" applyFill="1" applyBorder="1" applyAlignment="1">
      <alignment/>
    </xf>
    <xf numFmtId="0" fontId="3" fillId="5" borderId="9" xfId="0" applyFont="1" applyFill="1" applyBorder="1" applyAlignment="1">
      <alignment horizontal="center"/>
    </xf>
    <xf numFmtId="0" fontId="3" fillId="5" borderId="10" xfId="0" applyFont="1" applyFill="1" applyBorder="1" applyAlignment="1">
      <alignment/>
    </xf>
    <xf numFmtId="177" fontId="3" fillId="5" borderId="11" xfId="15" applyNumberFormat="1" applyFont="1" applyFill="1" applyBorder="1" applyAlignment="1">
      <alignment/>
    </xf>
    <xf numFmtId="0" fontId="3" fillId="5" borderId="13" xfId="0" applyFont="1" applyFill="1" applyBorder="1" applyAlignment="1">
      <alignment/>
    </xf>
    <xf numFmtId="0" fontId="0" fillId="6" borderId="0" xfId="0" applyFill="1" applyAlignment="1">
      <alignment/>
    </xf>
    <xf numFmtId="0" fontId="0" fillId="6" borderId="0" xfId="0" applyFont="1" applyFill="1" applyAlignment="1">
      <alignment horizontal="center"/>
    </xf>
    <xf numFmtId="0" fontId="2" fillId="6" borderId="0" xfId="0" applyFont="1" applyFill="1" applyAlignment="1">
      <alignment horizontal="center"/>
    </xf>
    <xf numFmtId="0" fontId="0" fillId="6" borderId="7" xfId="0" applyFill="1" applyBorder="1" applyAlignment="1">
      <alignment/>
    </xf>
    <xf numFmtId="0" fontId="0" fillId="6" borderId="8" xfId="0" applyFill="1" applyBorder="1" applyAlignment="1">
      <alignment horizontal="center"/>
    </xf>
    <xf numFmtId="0" fontId="0" fillId="6" borderId="2" xfId="0" applyFill="1" applyBorder="1" applyAlignment="1">
      <alignment horizontal="center"/>
    </xf>
    <xf numFmtId="0" fontId="0" fillId="6" borderId="12"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xf>
    <xf numFmtId="0" fontId="0" fillId="6" borderId="5" xfId="0" applyFill="1" applyBorder="1" applyAlignment="1">
      <alignment/>
    </xf>
    <xf numFmtId="0" fontId="0" fillId="6" borderId="1" xfId="0" applyFill="1" applyBorder="1" applyAlignment="1">
      <alignment horizontal="center"/>
    </xf>
    <xf numFmtId="0" fontId="0" fillId="6" borderId="0" xfId="0" applyFill="1" applyBorder="1" applyAlignment="1">
      <alignment horizontal="center"/>
    </xf>
    <xf numFmtId="0" fontId="0" fillId="6" borderId="3" xfId="0" applyFill="1" applyBorder="1" applyAlignment="1">
      <alignment horizontal="center"/>
    </xf>
    <xf numFmtId="0" fontId="0" fillId="6" borderId="5" xfId="0" applyFill="1" applyBorder="1" applyAlignment="1">
      <alignment horizontal="center"/>
    </xf>
    <xf numFmtId="0" fontId="0" fillId="6" borderId="1" xfId="0" applyFill="1" applyBorder="1" applyAlignment="1">
      <alignment/>
    </xf>
    <xf numFmtId="0" fontId="0" fillId="6" borderId="9" xfId="0" applyFill="1" applyBorder="1" applyAlignment="1">
      <alignment/>
    </xf>
    <xf numFmtId="0" fontId="0" fillId="6" borderId="11" xfId="0" applyFill="1" applyBorder="1" applyAlignment="1">
      <alignment horizontal="center"/>
    </xf>
    <xf numFmtId="0" fontId="0" fillId="6" borderId="10" xfId="0" applyFill="1" applyBorder="1" applyAlignment="1">
      <alignment horizontal="center"/>
    </xf>
    <xf numFmtId="0" fontId="0" fillId="6" borderId="13" xfId="0" applyFill="1" applyBorder="1" applyAlignment="1">
      <alignment horizontal="center"/>
    </xf>
    <xf numFmtId="0" fontId="0" fillId="6" borderId="9" xfId="0" applyFill="1" applyBorder="1" applyAlignment="1">
      <alignment horizontal="center"/>
    </xf>
    <xf numFmtId="0" fontId="0" fillId="6" borderId="11" xfId="0" applyFill="1" applyBorder="1" applyAlignment="1">
      <alignment/>
    </xf>
    <xf numFmtId="0" fontId="0" fillId="6" borderId="2" xfId="0" applyFill="1" applyBorder="1" applyAlignment="1">
      <alignment/>
    </xf>
    <xf numFmtId="0" fontId="0" fillId="6" borderId="0" xfId="0" applyFill="1" applyBorder="1" applyAlignment="1">
      <alignment/>
    </xf>
    <xf numFmtId="0" fontId="0" fillId="6" borderId="10" xfId="0" applyFill="1" applyBorder="1" applyAlignment="1">
      <alignment/>
    </xf>
    <xf numFmtId="0" fontId="0" fillId="6" borderId="0" xfId="0" applyFill="1" applyAlignment="1">
      <alignment horizontal="center"/>
    </xf>
    <xf numFmtId="0" fontId="1" fillId="6" borderId="14" xfId="0" applyFont="1" applyFill="1" applyBorder="1" applyAlignment="1">
      <alignment vertical="center"/>
    </xf>
    <xf numFmtId="0" fontId="1" fillId="6" borderId="15" xfId="0" applyFont="1" applyFill="1" applyBorder="1" applyAlignment="1">
      <alignment horizontal="center" vertical="center"/>
    </xf>
    <xf numFmtId="0" fontId="1" fillId="6" borderId="15" xfId="0" applyFont="1" applyFill="1" applyBorder="1" applyAlignment="1">
      <alignment vertical="center"/>
    </xf>
    <xf numFmtId="0" fontId="1" fillId="6" borderId="6" xfId="0" applyFont="1" applyFill="1" applyBorder="1" applyAlignment="1">
      <alignment vertical="center"/>
    </xf>
    <xf numFmtId="0" fontId="3" fillId="3" borderId="0" xfId="0" applyFont="1" applyFill="1" applyAlignment="1">
      <alignment horizontal="center"/>
    </xf>
    <xf numFmtId="0" fontId="2" fillId="3" borderId="0" xfId="0" applyFont="1" applyFill="1" applyAlignment="1">
      <alignment horizontal="center"/>
    </xf>
    <xf numFmtId="0" fontId="0" fillId="3" borderId="4" xfId="0" applyFill="1" applyBorder="1" applyAlignment="1">
      <alignment horizontal="center" vertical="center" wrapText="1"/>
    </xf>
    <xf numFmtId="0" fontId="0" fillId="3" borderId="0" xfId="0" applyFill="1" applyAlignment="1">
      <alignment/>
    </xf>
    <xf numFmtId="0" fontId="0" fillId="3" borderId="4" xfId="0" applyFill="1" applyBorder="1" applyAlignment="1">
      <alignment horizontal="center" vertical="center"/>
    </xf>
    <xf numFmtId="0" fontId="0" fillId="3" borderId="4" xfId="0" applyFill="1" applyBorder="1" applyAlignment="1">
      <alignment vertical="center"/>
    </xf>
    <xf numFmtId="0" fontId="0" fillId="3" borderId="0" xfId="0" applyFill="1" applyBorder="1" applyAlignment="1">
      <alignment horizontal="center" vertical="center"/>
    </xf>
    <xf numFmtId="0" fontId="0" fillId="3" borderId="0" xfId="0" applyFill="1" applyBorder="1" applyAlignment="1">
      <alignment vertical="center"/>
    </xf>
    <xf numFmtId="0" fontId="0" fillId="3" borderId="0" xfId="0" applyFill="1" applyAlignment="1">
      <alignment vertical="center"/>
    </xf>
    <xf numFmtId="0" fontId="1" fillId="3" borderId="4" xfId="0" applyFont="1" applyFill="1" applyBorder="1" applyAlignment="1">
      <alignment horizontal="center" vertical="center"/>
    </xf>
    <xf numFmtId="0" fontId="1" fillId="3" borderId="4" xfId="0" applyFont="1" applyFill="1" applyBorder="1" applyAlignment="1">
      <alignment vertical="center"/>
    </xf>
    <xf numFmtId="0" fontId="12" fillId="3" borderId="0" xfId="0" applyFont="1" applyFill="1" applyAlignment="1">
      <alignment horizontal="center"/>
    </xf>
    <xf numFmtId="0" fontId="4" fillId="3" borderId="0" xfId="0" applyFont="1" applyFill="1" applyAlignment="1">
      <alignment horizontal="center"/>
    </xf>
    <xf numFmtId="0" fontId="0" fillId="3" borderId="0" xfId="0" applyFont="1" applyFill="1" applyAlignment="1">
      <alignment/>
    </xf>
    <xf numFmtId="0" fontId="0" fillId="3" borderId="0" xfId="0" applyFont="1" applyFill="1" applyAlignment="1">
      <alignment horizontal="center"/>
    </xf>
    <xf numFmtId="0" fontId="0" fillId="3" borderId="4" xfId="0" applyFont="1" applyFill="1" applyBorder="1" applyAlignment="1">
      <alignment horizontal="center" vertical="center"/>
    </xf>
    <xf numFmtId="0" fontId="0" fillId="3" borderId="4" xfId="0" applyFont="1" applyFill="1" applyBorder="1" applyAlignment="1">
      <alignment vertical="center"/>
    </xf>
    <xf numFmtId="0" fontId="0" fillId="3" borderId="0" xfId="0" applyFont="1" applyFill="1" applyAlignment="1">
      <alignment horizontal="center"/>
    </xf>
    <xf numFmtId="0" fontId="12" fillId="3" borderId="2" xfId="0" applyFont="1" applyFill="1" applyBorder="1" applyAlignment="1">
      <alignment horizontal="center" vertical="center" wrapText="1"/>
    </xf>
    <xf numFmtId="0" fontId="0" fillId="5" borderId="0" xfId="0" applyFill="1" applyAlignment="1">
      <alignment/>
    </xf>
    <xf numFmtId="0" fontId="1" fillId="5" borderId="0" xfId="0" applyFont="1" applyFill="1" applyAlignment="1">
      <alignment horizontal="center"/>
    </xf>
    <xf numFmtId="0" fontId="1" fillId="5" borderId="14" xfId="0" applyFont="1" applyFill="1" applyBorder="1" applyAlignment="1">
      <alignment horizontal="center"/>
    </xf>
    <xf numFmtId="0" fontId="1" fillId="5" borderId="15" xfId="0" applyFont="1" applyFill="1" applyBorder="1" applyAlignment="1">
      <alignment horizontal="center"/>
    </xf>
    <xf numFmtId="0" fontId="1" fillId="5" borderId="6" xfId="0" applyFont="1" applyFill="1" applyBorder="1" applyAlignment="1">
      <alignment horizontal="center"/>
    </xf>
    <xf numFmtId="0" fontId="1" fillId="5" borderId="0" xfId="0" applyFont="1" applyFill="1" applyAlignment="1">
      <alignment/>
    </xf>
    <xf numFmtId="0" fontId="1" fillId="5" borderId="0" xfId="0" applyFont="1" applyFill="1" applyAlignment="1">
      <alignment horizontal="center"/>
    </xf>
    <xf numFmtId="0" fontId="1" fillId="5" borderId="4" xfId="0" applyFont="1" applyFill="1" applyBorder="1" applyAlignment="1">
      <alignment horizontal="center" vertical="center"/>
    </xf>
    <xf numFmtId="0" fontId="0" fillId="5" borderId="4" xfId="0" applyFill="1" applyBorder="1" applyAlignment="1">
      <alignment horizontal="center" vertical="center"/>
    </xf>
    <xf numFmtId="0" fontId="4" fillId="6" borderId="0" xfId="0" applyFont="1" applyFill="1" applyAlignment="1">
      <alignment horizontal="center"/>
    </xf>
    <xf numFmtId="0" fontId="0" fillId="6" borderId="0" xfId="0" applyFont="1" applyFill="1" applyAlignment="1">
      <alignment/>
    </xf>
    <xf numFmtId="0" fontId="1" fillId="6" borderId="0" xfId="0" applyFont="1" applyFill="1" applyAlignment="1">
      <alignment horizontal="center"/>
    </xf>
    <xf numFmtId="0" fontId="0" fillId="6" borderId="10" xfId="0" applyFont="1" applyFill="1" applyBorder="1" applyAlignment="1">
      <alignment horizontal="right"/>
    </xf>
    <xf numFmtId="0" fontId="0" fillId="6" borderId="12" xfId="0" applyFont="1" applyFill="1" applyBorder="1" applyAlignment="1">
      <alignment/>
    </xf>
    <xf numFmtId="0" fontId="1" fillId="6" borderId="14" xfId="0" applyFont="1" applyFill="1" applyBorder="1" applyAlignment="1">
      <alignment horizontal="center"/>
    </xf>
    <xf numFmtId="0" fontId="1" fillId="6" borderId="15" xfId="0" applyFont="1" applyFill="1" applyBorder="1" applyAlignment="1">
      <alignment horizontal="center"/>
    </xf>
    <xf numFmtId="0" fontId="1" fillId="6" borderId="6" xfId="0" applyFont="1" applyFill="1" applyBorder="1" applyAlignment="1">
      <alignment horizontal="center"/>
    </xf>
    <xf numFmtId="0" fontId="0" fillId="6" borderId="13" xfId="0" applyFont="1" applyFill="1" applyBorder="1" applyAlignment="1">
      <alignment/>
    </xf>
    <xf numFmtId="0" fontId="0" fillId="6" borderId="4" xfId="0" applyFont="1" applyFill="1" applyBorder="1" applyAlignment="1">
      <alignment horizontal="center"/>
    </xf>
    <xf numFmtId="0" fontId="0" fillId="6" borderId="0" xfId="0" applyFont="1" applyFill="1" applyAlignment="1">
      <alignment/>
    </xf>
    <xf numFmtId="0" fontId="0" fillId="6" borderId="0" xfId="0" applyFont="1" applyFill="1" applyAlignment="1">
      <alignment horizontal="center"/>
    </xf>
    <xf numFmtId="0" fontId="0" fillId="6" borderId="0" xfId="0" applyFill="1" applyAlignment="1">
      <alignment vertical="center"/>
    </xf>
    <xf numFmtId="0" fontId="0" fillId="6" borderId="4" xfId="0" applyFont="1" applyFill="1" applyBorder="1" applyAlignment="1">
      <alignment vertical="center"/>
    </xf>
    <xf numFmtId="175" fontId="0" fillId="6" borderId="4" xfId="0" applyNumberFormat="1" applyFont="1" applyFill="1" applyBorder="1" applyAlignment="1">
      <alignment horizontal="center" vertical="center"/>
    </xf>
    <xf numFmtId="1" fontId="0" fillId="6" borderId="4" xfId="0" applyNumberFormat="1" applyFont="1" applyFill="1" applyBorder="1" applyAlignment="1">
      <alignment horizontal="center" vertical="center"/>
    </xf>
    <xf numFmtId="0" fontId="0" fillId="6" borderId="4" xfId="0" applyFont="1" applyFill="1" applyBorder="1" applyAlignment="1">
      <alignment/>
    </xf>
    <xf numFmtId="175" fontId="0" fillId="6" borderId="4" xfId="0" applyNumberFormat="1" applyFont="1" applyFill="1" applyBorder="1" applyAlignment="1">
      <alignment horizontal="center"/>
    </xf>
    <xf numFmtId="0" fontId="14" fillId="6" borderId="0" xfId="0" applyFont="1" applyFill="1" applyAlignment="1">
      <alignment/>
    </xf>
    <xf numFmtId="0" fontId="2" fillId="7" borderId="0" xfId="0" applyFont="1" applyFill="1" applyAlignment="1">
      <alignment horizontal="center"/>
    </xf>
    <xf numFmtId="0" fontId="8" fillId="7" borderId="0" xfId="0" applyFont="1" applyFill="1" applyAlignment="1">
      <alignment vertical="center"/>
    </xf>
    <xf numFmtId="0" fontId="3" fillId="7" borderId="0" xfId="0" applyFont="1" applyFill="1" applyAlignment="1">
      <alignment/>
    </xf>
    <xf numFmtId="0" fontId="3" fillId="7" borderId="0" xfId="0" applyFont="1" applyFill="1" applyAlignment="1">
      <alignment horizontal="justify" vertical="top"/>
    </xf>
    <xf numFmtId="0" fontId="2" fillId="7" borderId="0" xfId="0" applyFont="1" applyFill="1" applyAlignment="1">
      <alignment horizontal="justify" vertical="top"/>
    </xf>
    <xf numFmtId="0" fontId="8" fillId="7" borderId="0" xfId="0" applyFont="1" applyFill="1" applyAlignment="1">
      <alignment horizontal="left" vertical="center"/>
    </xf>
    <xf numFmtId="0" fontId="2" fillId="7" borderId="0" xfId="0" applyFont="1" applyFill="1" applyAlignment="1">
      <alignment horizontal="left" vertical="center"/>
    </xf>
    <xf numFmtId="0" fontId="2" fillId="7" borderId="10" xfId="0" applyFont="1" applyFill="1" applyBorder="1" applyAlignment="1">
      <alignment horizontal="left" vertical="top"/>
    </xf>
    <xf numFmtId="0" fontId="2" fillId="7" borderId="10" xfId="0" applyFont="1" applyFill="1" applyBorder="1" applyAlignment="1">
      <alignment horizontal="center" vertical="top" wrapText="1"/>
    </xf>
    <xf numFmtId="0" fontId="2" fillId="7" borderId="10" xfId="0" applyFont="1" applyFill="1" applyBorder="1" applyAlignment="1">
      <alignment horizontal="center" vertical="top"/>
    </xf>
    <xf numFmtId="0" fontId="3" fillId="7" borderId="0" xfId="0" applyFont="1" applyFill="1" applyAlignment="1">
      <alignment vertical="top" wrapText="1"/>
    </xf>
    <xf numFmtId="0" fontId="3" fillId="7" borderId="0" xfId="0" applyFont="1" applyFill="1" applyAlignment="1">
      <alignment horizontal="center" vertical="top"/>
    </xf>
    <xf numFmtId="0" fontId="3" fillId="7" borderId="0" xfId="0" applyFont="1" applyFill="1" applyAlignment="1">
      <alignment vertical="top"/>
    </xf>
    <xf numFmtId="0" fontId="3" fillId="7" borderId="0" xfId="0" applyFont="1" applyFill="1" applyAlignment="1">
      <alignment horizontal="justify" vertical="top" wrapText="1"/>
    </xf>
    <xf numFmtId="0" fontId="3" fillId="7" borderId="0" xfId="0" applyFont="1" applyFill="1" applyAlignment="1">
      <alignment horizontal="justify" vertical="top" wrapText="1"/>
    </xf>
    <xf numFmtId="0" fontId="22" fillId="8" borderId="7" xfId="0" applyFont="1" applyFill="1" applyBorder="1" applyAlignment="1">
      <alignment horizontal="center"/>
    </xf>
    <xf numFmtId="0" fontId="22" fillId="8" borderId="2" xfId="0" applyFont="1" applyFill="1" applyBorder="1" applyAlignment="1">
      <alignment horizontal="center"/>
    </xf>
    <xf numFmtId="0" fontId="22" fillId="8" borderId="8" xfId="0" applyFont="1" applyFill="1" applyBorder="1" applyAlignment="1">
      <alignment horizontal="center"/>
    </xf>
    <xf numFmtId="0" fontId="22" fillId="8" borderId="5" xfId="0" applyFont="1" applyFill="1" applyBorder="1" applyAlignment="1">
      <alignment horizontal="center"/>
    </xf>
    <xf numFmtId="0" fontId="22" fillId="8" borderId="0" xfId="0" applyFont="1" applyFill="1" applyBorder="1" applyAlignment="1">
      <alignment horizontal="center"/>
    </xf>
    <xf numFmtId="0" fontId="22" fillId="8" borderId="1" xfId="0" applyFont="1" applyFill="1" applyBorder="1" applyAlignment="1">
      <alignment horizontal="center"/>
    </xf>
    <xf numFmtId="0" fontId="0" fillId="8" borderId="9"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8" borderId="11" xfId="0" applyFont="1" applyFill="1" applyBorder="1" applyAlignment="1">
      <alignment/>
    </xf>
    <xf numFmtId="0" fontId="0" fillId="8" borderId="14" xfId="0" applyFont="1" applyFill="1" applyBorder="1" applyAlignment="1">
      <alignment/>
    </xf>
    <xf numFmtId="0" fontId="0" fillId="8" borderId="15" xfId="0" applyFont="1" applyFill="1" applyBorder="1" applyAlignment="1">
      <alignment/>
    </xf>
    <xf numFmtId="0" fontId="0" fillId="8" borderId="14" xfId="0" applyFont="1" applyFill="1" applyBorder="1" applyAlignment="1">
      <alignment horizontal="center"/>
    </xf>
    <xf numFmtId="0" fontId="0" fillId="8" borderId="6" xfId="0" applyFont="1" applyFill="1" applyBorder="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7" xfId="0" applyFont="1" applyFill="1" applyBorder="1" applyAlignment="1">
      <alignment horizontal="center"/>
    </xf>
    <xf numFmtId="0" fontId="0" fillId="8" borderId="2" xfId="0" applyFont="1" applyFill="1" applyBorder="1" applyAlignment="1">
      <alignment/>
    </xf>
    <xf numFmtId="0" fontId="0" fillId="8" borderId="0" xfId="0" applyFont="1" applyFill="1" applyBorder="1" applyAlignment="1" quotePrefix="1">
      <alignment horizontal="left"/>
    </xf>
    <xf numFmtId="0" fontId="0" fillId="8" borderId="2" xfId="0" applyFont="1" applyFill="1" applyBorder="1" applyAlignment="1">
      <alignment horizontal="center"/>
    </xf>
    <xf numFmtId="0" fontId="0" fillId="8" borderId="8" xfId="0" applyFont="1" applyFill="1" applyBorder="1" applyAlignment="1">
      <alignment/>
    </xf>
    <xf numFmtId="0" fontId="0" fillId="8" borderId="5" xfId="0" applyFont="1" applyFill="1" applyBorder="1" applyAlignment="1">
      <alignment horizontal="center"/>
    </xf>
    <xf numFmtId="0" fontId="0" fillId="8" borderId="0" xfId="0" applyFont="1" applyFill="1" applyBorder="1" applyAlignment="1">
      <alignment/>
    </xf>
    <xf numFmtId="0" fontId="0" fillId="8" borderId="0" xfId="0" applyFont="1" applyFill="1" applyBorder="1" applyAlignment="1">
      <alignment horizontal="left"/>
    </xf>
    <xf numFmtId="0" fontId="0" fillId="8" borderId="0" xfId="0" applyFont="1" applyFill="1" applyBorder="1" applyAlignment="1">
      <alignment horizontal="center"/>
    </xf>
    <xf numFmtId="0" fontId="0" fillId="8" borderId="1" xfId="0" applyFont="1" applyFill="1" applyBorder="1" applyAlignment="1">
      <alignment/>
    </xf>
    <xf numFmtId="0" fontId="0" fillId="8" borderId="9" xfId="0" applyFont="1" applyFill="1" applyBorder="1" applyAlignment="1">
      <alignment horizontal="center"/>
    </xf>
    <xf numFmtId="0" fontId="0" fillId="8" borderId="10" xfId="0" applyFont="1" applyFill="1" applyBorder="1" applyAlignment="1">
      <alignment horizontal="left"/>
    </xf>
    <xf numFmtId="0" fontId="0" fillId="8" borderId="2" xfId="0" applyFont="1" applyFill="1" applyBorder="1" applyAlignment="1">
      <alignment horizontal="center"/>
    </xf>
    <xf numFmtId="0" fontId="0" fillId="8" borderId="0" xfId="0" applyFont="1" applyFill="1" applyAlignment="1">
      <alignment horizontal="left"/>
    </xf>
    <xf numFmtId="0" fontId="1" fillId="9" borderId="0" xfId="0" applyFont="1" applyFill="1" applyAlignment="1">
      <alignment horizontal="center"/>
    </xf>
    <xf numFmtId="0" fontId="0" fillId="9" borderId="0" xfId="0" applyFont="1" applyFill="1" applyAlignment="1">
      <alignment/>
    </xf>
    <xf numFmtId="0" fontId="0" fillId="9" borderId="7" xfId="0" applyFont="1" applyFill="1" applyBorder="1" applyAlignment="1">
      <alignment vertical="center"/>
    </xf>
    <xf numFmtId="0" fontId="0" fillId="9" borderId="2" xfId="0" applyFont="1" applyFill="1" applyBorder="1" applyAlignment="1">
      <alignment vertical="center"/>
    </xf>
    <xf numFmtId="0" fontId="0" fillId="9" borderId="8" xfId="0" applyFont="1" applyFill="1" applyBorder="1" applyAlignment="1">
      <alignment vertical="center"/>
    </xf>
    <xf numFmtId="0" fontId="0" fillId="9" borderId="9" xfId="0" applyFont="1" applyFill="1" applyBorder="1" applyAlignment="1">
      <alignment vertical="center"/>
    </xf>
    <xf numFmtId="0" fontId="0" fillId="9" borderId="10" xfId="0" applyFont="1" applyFill="1" applyBorder="1" applyAlignment="1">
      <alignment vertical="center"/>
    </xf>
    <xf numFmtId="0" fontId="0" fillId="9" borderId="11" xfId="0" applyFont="1" applyFill="1" applyBorder="1" applyAlignment="1">
      <alignment vertical="center"/>
    </xf>
    <xf numFmtId="0" fontId="0" fillId="9" borderId="7" xfId="0" applyFont="1" applyFill="1" applyBorder="1" applyAlignment="1">
      <alignment/>
    </xf>
    <xf numFmtId="0" fontId="0" fillId="9" borderId="2" xfId="0" applyFont="1" applyFill="1" applyBorder="1" applyAlignment="1">
      <alignment/>
    </xf>
    <xf numFmtId="0" fontId="0" fillId="9" borderId="2" xfId="0" applyFont="1" applyFill="1" applyBorder="1" applyAlignment="1">
      <alignment horizontal="center"/>
    </xf>
    <xf numFmtId="0" fontId="0" fillId="9" borderId="8" xfId="0" applyFont="1" applyFill="1" applyBorder="1" applyAlignment="1">
      <alignment/>
    </xf>
    <xf numFmtId="0" fontId="0" fillId="9" borderId="5" xfId="0" applyFont="1" applyFill="1" applyBorder="1" applyAlignment="1">
      <alignment horizontal="center"/>
    </xf>
    <xf numFmtId="0" fontId="0" fillId="9" borderId="0" xfId="0" applyFont="1" applyFill="1" applyBorder="1" applyAlignment="1">
      <alignment/>
    </xf>
    <xf numFmtId="0" fontId="0" fillId="9" borderId="0" xfId="0" applyFont="1" applyFill="1" applyBorder="1" applyAlignment="1">
      <alignment horizontal="center"/>
    </xf>
    <xf numFmtId="0" fontId="0" fillId="9" borderId="1" xfId="0" applyFont="1" applyFill="1" applyBorder="1" applyAlignment="1">
      <alignment/>
    </xf>
    <xf numFmtId="0" fontId="0" fillId="9" borderId="9" xfId="0" applyFont="1" applyFill="1" applyBorder="1" applyAlignment="1">
      <alignment horizontal="center"/>
    </xf>
    <xf numFmtId="0" fontId="0" fillId="9" borderId="10" xfId="0" applyFont="1" applyFill="1" applyBorder="1" applyAlignment="1">
      <alignment/>
    </xf>
    <xf numFmtId="0" fontId="0" fillId="9" borderId="10" xfId="0" applyFont="1" applyFill="1" applyBorder="1" applyAlignment="1">
      <alignment horizontal="center"/>
    </xf>
    <xf numFmtId="0" fontId="0" fillId="9" borderId="11" xfId="0" applyFont="1" applyFill="1" applyBorder="1" applyAlignment="1">
      <alignment/>
    </xf>
    <xf numFmtId="0" fontId="0" fillId="9" borderId="0" xfId="0" applyFont="1" applyFill="1" applyAlignment="1">
      <alignment horizontal="left"/>
    </xf>
    <xf numFmtId="0" fontId="0" fillId="9" borderId="0" xfId="0" applyFont="1" applyFill="1" applyAlignment="1">
      <alignment horizontal="center"/>
    </xf>
    <xf numFmtId="0" fontId="0" fillId="10" borderId="0" xfId="0" applyFont="1" applyFill="1" applyAlignment="1">
      <alignment horizontal="center"/>
    </xf>
    <xf numFmtId="0" fontId="1" fillId="10" borderId="0" xfId="0" applyFont="1" applyFill="1" applyAlignment="1">
      <alignment horizontal="center"/>
    </xf>
    <xf numFmtId="0" fontId="0" fillId="10" borderId="0" xfId="0" applyFont="1" applyFill="1" applyAlignment="1">
      <alignment/>
    </xf>
    <xf numFmtId="0" fontId="0" fillId="10" borderId="7" xfId="0" applyFont="1" applyFill="1" applyBorder="1" applyAlignment="1">
      <alignment/>
    </xf>
    <xf numFmtId="0" fontId="0" fillId="10" borderId="2" xfId="0" applyFont="1" applyFill="1" applyBorder="1" applyAlignment="1">
      <alignment/>
    </xf>
    <xf numFmtId="0" fontId="0" fillId="10" borderId="2" xfId="0" applyFont="1" applyFill="1" applyBorder="1" applyAlignment="1">
      <alignment horizontal="center"/>
    </xf>
    <xf numFmtId="0" fontId="0" fillId="10" borderId="8" xfId="0" applyFont="1" applyFill="1" applyBorder="1" applyAlignment="1">
      <alignment horizontal="center"/>
    </xf>
    <xf numFmtId="0" fontId="0" fillId="10" borderId="9" xfId="0" applyFont="1" applyFill="1" applyBorder="1" applyAlignment="1">
      <alignment/>
    </xf>
    <xf numFmtId="0" fontId="0" fillId="10" borderId="10" xfId="0" applyFont="1" applyFill="1" applyBorder="1" applyAlignment="1">
      <alignment/>
    </xf>
    <xf numFmtId="0" fontId="0" fillId="10" borderId="11" xfId="0" applyFont="1" applyFill="1" applyBorder="1" applyAlignment="1">
      <alignment/>
    </xf>
    <xf numFmtId="0" fontId="0" fillId="10" borderId="0" xfId="0" applyFont="1" applyFill="1" applyBorder="1" applyAlignment="1">
      <alignment horizontal="center"/>
    </xf>
    <xf numFmtId="0" fontId="0" fillId="10" borderId="0" xfId="0" applyFont="1" applyFill="1" applyBorder="1" applyAlignment="1">
      <alignment/>
    </xf>
    <xf numFmtId="0" fontId="0" fillId="10" borderId="0" xfId="0" applyFill="1" applyBorder="1" applyAlignment="1">
      <alignment horizontal="center"/>
    </xf>
    <xf numFmtId="0" fontId="1" fillId="10" borderId="0" xfId="0" applyFont="1" applyFill="1" applyBorder="1" applyAlignment="1">
      <alignment horizontal="left"/>
    </xf>
    <xf numFmtId="0" fontId="1" fillId="11" borderId="0" xfId="0" applyFont="1" applyFill="1" applyAlignment="1">
      <alignment horizontal="center"/>
    </xf>
    <xf numFmtId="0" fontId="1" fillId="11" borderId="0" xfId="0" applyFont="1" applyFill="1" applyBorder="1" applyAlignment="1">
      <alignment horizontal="center" vertical="center" wrapText="1"/>
    </xf>
    <xf numFmtId="0" fontId="0" fillId="11" borderId="0" xfId="0" applyFont="1" applyFill="1" applyAlignment="1">
      <alignment/>
    </xf>
    <xf numFmtId="0" fontId="0" fillId="11" borderId="0" xfId="0" applyFont="1" applyFill="1" applyBorder="1" applyAlignment="1">
      <alignment/>
    </xf>
    <xf numFmtId="0" fontId="0" fillId="11" borderId="14" xfId="0" applyFont="1" applyFill="1" applyBorder="1" applyAlignment="1">
      <alignment/>
    </xf>
    <xf numFmtId="0" fontId="0" fillId="11" borderId="15" xfId="0" applyFont="1" applyFill="1" applyBorder="1" applyAlignment="1">
      <alignment/>
    </xf>
    <xf numFmtId="0" fontId="0" fillId="11" borderId="15" xfId="0" applyFont="1" applyFill="1" applyBorder="1" applyAlignment="1">
      <alignment horizontal="right"/>
    </xf>
    <xf numFmtId="0" fontId="0" fillId="11" borderId="6" xfId="0" applyFont="1" applyFill="1" applyBorder="1" applyAlignment="1">
      <alignment/>
    </xf>
    <xf numFmtId="0" fontId="0" fillId="11" borderId="0" xfId="0" applyFont="1" applyFill="1" applyBorder="1" applyAlignment="1">
      <alignment horizontal="right"/>
    </xf>
    <xf numFmtId="0" fontId="0" fillId="11" borderId="7" xfId="0" applyFont="1" applyFill="1" applyBorder="1" applyAlignment="1">
      <alignment/>
    </xf>
    <xf numFmtId="0" fontId="0" fillId="11" borderId="2" xfId="0" applyFont="1" applyFill="1" applyBorder="1" applyAlignment="1">
      <alignment/>
    </xf>
    <xf numFmtId="2" fontId="0" fillId="11" borderId="2" xfId="0" applyNumberFormat="1" applyFont="1" applyFill="1" applyBorder="1" applyAlignment="1">
      <alignment horizontal="right"/>
    </xf>
    <xf numFmtId="0" fontId="0" fillId="11" borderId="8" xfId="0" applyFont="1" applyFill="1" applyBorder="1" applyAlignment="1">
      <alignment/>
    </xf>
    <xf numFmtId="0" fontId="0" fillId="11" borderId="5" xfId="0" applyFont="1" applyFill="1" applyBorder="1" applyAlignment="1">
      <alignment/>
    </xf>
    <xf numFmtId="2" fontId="0" fillId="11" borderId="0" xfId="0" applyNumberFormat="1" applyFont="1" applyFill="1" applyBorder="1" applyAlignment="1">
      <alignment horizontal="right"/>
    </xf>
    <xf numFmtId="0" fontId="0" fillId="11" borderId="1" xfId="0" applyFont="1" applyFill="1" applyBorder="1" applyAlignment="1">
      <alignment/>
    </xf>
    <xf numFmtId="2" fontId="0" fillId="11" borderId="0" xfId="0" applyNumberFormat="1" applyFont="1" applyFill="1" applyBorder="1" applyAlignment="1">
      <alignment horizontal="center"/>
    </xf>
    <xf numFmtId="0" fontId="0" fillId="11" borderId="9" xfId="0" applyFont="1" applyFill="1" applyBorder="1" applyAlignment="1">
      <alignment/>
    </xf>
    <xf numFmtId="0" fontId="0" fillId="11" borderId="10" xfId="0" applyFont="1" applyFill="1" applyBorder="1" applyAlignment="1">
      <alignment/>
    </xf>
    <xf numFmtId="2" fontId="0" fillId="11" borderId="10" xfId="0" applyNumberFormat="1" applyFont="1" applyFill="1" applyBorder="1" applyAlignment="1">
      <alignment horizontal="right"/>
    </xf>
    <xf numFmtId="0" fontId="0" fillId="11" borderId="11" xfId="0" applyFont="1" applyFill="1" applyBorder="1" applyAlignment="1">
      <alignment/>
    </xf>
    <xf numFmtId="0" fontId="0" fillId="11" borderId="14" xfId="0" applyFont="1" applyFill="1" applyBorder="1" applyAlignment="1">
      <alignment horizontal="left"/>
    </xf>
    <xf numFmtId="0" fontId="0" fillId="11" borderId="0" xfId="0" applyFont="1" applyFill="1" applyBorder="1" applyAlignment="1">
      <alignment horizontal="left"/>
    </xf>
    <xf numFmtId="0" fontId="8" fillId="6" borderId="0" xfId="0" applyFont="1" applyFill="1" applyAlignment="1">
      <alignment horizontal="center"/>
    </xf>
    <xf numFmtId="0" fontId="4" fillId="6" borderId="0" xfId="0" applyFont="1" applyFill="1" applyBorder="1" applyAlignment="1">
      <alignment horizontal="center"/>
    </xf>
    <xf numFmtId="0" fontId="4" fillId="6" borderId="16" xfId="0" applyFont="1" applyFill="1" applyBorder="1" applyAlignment="1">
      <alignment horizontal="left"/>
    </xf>
    <xf numFmtId="0" fontId="4" fillId="6" borderId="17" xfId="0" applyFont="1" applyFill="1" applyBorder="1" applyAlignment="1">
      <alignment horizontal="left"/>
    </xf>
    <xf numFmtId="0" fontId="4" fillId="6" borderId="18" xfId="0" applyFont="1" applyFill="1" applyBorder="1" applyAlignment="1">
      <alignment horizontal="left"/>
    </xf>
    <xf numFmtId="0" fontId="4" fillId="6" borderId="19" xfId="0" applyFont="1" applyFill="1" applyBorder="1" applyAlignment="1">
      <alignment/>
    </xf>
    <xf numFmtId="0" fontId="4" fillId="6" borderId="0" xfId="0" applyFont="1" applyFill="1" applyBorder="1" applyAlignment="1">
      <alignment/>
    </xf>
    <xf numFmtId="177" fontId="4" fillId="6" borderId="0" xfId="15" applyNumberFormat="1" applyFont="1" applyFill="1" applyBorder="1" applyAlignment="1">
      <alignment horizontal="right"/>
    </xf>
    <xf numFmtId="0" fontId="25" fillId="6" borderId="0" xfId="0" applyFont="1" applyFill="1" applyBorder="1" applyAlignment="1">
      <alignment/>
    </xf>
    <xf numFmtId="177" fontId="25" fillId="6" borderId="0" xfId="0" applyNumberFormat="1" applyFont="1" applyFill="1" applyBorder="1" applyAlignment="1">
      <alignment/>
    </xf>
    <xf numFmtId="0" fontId="25" fillId="6" borderId="20" xfId="0" applyFont="1" applyFill="1" applyBorder="1" applyAlignment="1">
      <alignment/>
    </xf>
    <xf numFmtId="0" fontId="4" fillId="6" borderId="21" xfId="0" applyFont="1" applyFill="1" applyBorder="1" applyAlignment="1">
      <alignment/>
    </xf>
    <xf numFmtId="0" fontId="4" fillId="6" borderId="22" xfId="0" applyFont="1" applyFill="1" applyBorder="1" applyAlignment="1">
      <alignment/>
    </xf>
    <xf numFmtId="177" fontId="4" fillId="6" borderId="22" xfId="15" applyNumberFormat="1" applyFont="1" applyFill="1" applyBorder="1" applyAlignment="1">
      <alignment horizontal="right"/>
    </xf>
    <xf numFmtId="0" fontId="25" fillId="6" borderId="22" xfId="0" applyFont="1" applyFill="1" applyBorder="1" applyAlignment="1">
      <alignment/>
    </xf>
    <xf numFmtId="0" fontId="25" fillId="6" borderId="23" xfId="0" applyFont="1" applyFill="1" applyBorder="1" applyAlignment="1">
      <alignment/>
    </xf>
    <xf numFmtId="0" fontId="1" fillId="6" borderId="0" xfId="0" applyFont="1" applyFill="1" applyBorder="1" applyAlignment="1">
      <alignment/>
    </xf>
    <xf numFmtId="0" fontId="0" fillId="6" borderId="0" xfId="0" applyFont="1" applyFill="1" applyBorder="1" applyAlignment="1">
      <alignment/>
    </xf>
    <xf numFmtId="0" fontId="3" fillId="6" borderId="24" xfId="0" applyFont="1" applyFill="1" applyBorder="1" applyAlignment="1">
      <alignment horizontal="left"/>
    </xf>
    <xf numFmtId="0" fontId="3" fillId="6" borderId="0" xfId="0" applyFont="1" applyFill="1" applyBorder="1" applyAlignment="1">
      <alignment/>
    </xf>
    <xf numFmtId="0" fontId="3" fillId="6" borderId="16" xfId="0" applyFont="1" applyFill="1" applyBorder="1" applyAlignment="1">
      <alignment horizontal="center"/>
    </xf>
    <xf numFmtId="0" fontId="3" fillId="6" borderId="18" xfId="0" applyFont="1" applyFill="1" applyBorder="1" applyAlignment="1">
      <alignment horizontal="center"/>
    </xf>
    <xf numFmtId="0" fontId="3" fillId="6" borderId="24" xfId="0" applyFont="1" applyFill="1" applyBorder="1" applyAlignment="1">
      <alignment horizontal="center"/>
    </xf>
    <xf numFmtId="0" fontId="3" fillId="6" borderId="0" xfId="0" applyFont="1" applyFill="1" applyBorder="1" applyAlignment="1">
      <alignment horizontal="center"/>
    </xf>
    <xf numFmtId="0" fontId="3" fillId="6" borderId="25" xfId="0" applyFont="1" applyFill="1" applyBorder="1" applyAlignment="1">
      <alignment horizontal="right"/>
    </xf>
    <xf numFmtId="0" fontId="3" fillId="6" borderId="26" xfId="0" applyFont="1" applyFill="1" applyBorder="1" applyAlignment="1">
      <alignment horizontal="center"/>
    </xf>
    <xf numFmtId="0" fontId="3" fillId="6" borderId="27" xfId="0" applyFont="1" applyFill="1" applyBorder="1" applyAlignment="1">
      <alignment horizontal="center"/>
    </xf>
    <xf numFmtId="0" fontId="3" fillId="6" borderId="25" xfId="0" applyFont="1" applyFill="1" applyBorder="1" applyAlignment="1">
      <alignment horizontal="center"/>
    </xf>
    <xf numFmtId="0" fontId="3" fillId="6" borderId="28" xfId="0" applyFont="1" applyFill="1" applyBorder="1" applyAlignment="1">
      <alignment horizontal="right"/>
    </xf>
    <xf numFmtId="0" fontId="3" fillId="6" borderId="21" xfId="0" applyFont="1" applyFill="1" applyBorder="1" applyAlignment="1">
      <alignment horizontal="center"/>
    </xf>
    <xf numFmtId="0" fontId="3" fillId="6" borderId="29" xfId="0" applyFont="1" applyFill="1" applyBorder="1" applyAlignment="1">
      <alignment horizontal="center"/>
    </xf>
    <xf numFmtId="0" fontId="3" fillId="6" borderId="0" xfId="0" applyFont="1" applyFill="1" applyBorder="1" applyAlignment="1">
      <alignment horizontal="right"/>
    </xf>
    <xf numFmtId="0" fontId="3" fillId="6" borderId="28" xfId="0" applyFont="1" applyFill="1" applyBorder="1" applyAlignment="1">
      <alignment horizontal="center"/>
    </xf>
    <xf numFmtId="0" fontId="0" fillId="6" borderId="0" xfId="0" applyFont="1" applyFill="1" applyBorder="1" applyAlignment="1">
      <alignment horizontal="right"/>
    </xf>
    <xf numFmtId="0" fontId="0" fillId="6" borderId="0" xfId="0" applyFont="1" applyFill="1" applyBorder="1" applyAlignment="1">
      <alignment horizontal="center"/>
    </xf>
    <xf numFmtId="0" fontId="0" fillId="6" borderId="12" xfId="0" applyFont="1" applyFill="1" applyBorder="1" applyAlignment="1">
      <alignment horizontal="right"/>
    </xf>
    <xf numFmtId="0" fontId="0" fillId="6" borderId="2" xfId="0" applyFont="1" applyFill="1" applyBorder="1" applyAlignment="1">
      <alignment/>
    </xf>
    <xf numFmtId="0" fontId="0" fillId="6" borderId="2" xfId="0" applyFont="1" applyFill="1" applyBorder="1" applyAlignment="1">
      <alignment horizontal="right"/>
    </xf>
    <xf numFmtId="0" fontId="0" fillId="6" borderId="12" xfId="0" applyFont="1" applyFill="1" applyBorder="1" applyAlignment="1">
      <alignment horizontal="center"/>
    </xf>
    <xf numFmtId="0" fontId="0" fillId="6" borderId="2" xfId="0" applyFont="1" applyFill="1" applyBorder="1" applyAlignment="1">
      <alignment horizontal="center"/>
    </xf>
    <xf numFmtId="0" fontId="0" fillId="6" borderId="8" xfId="0" applyFont="1" applyFill="1" applyBorder="1" applyAlignment="1">
      <alignment horizontal="center"/>
    </xf>
    <xf numFmtId="0" fontId="25" fillId="6" borderId="3" xfId="0" applyFont="1" applyFill="1" applyBorder="1" applyAlignment="1">
      <alignment horizontal="left"/>
    </xf>
    <xf numFmtId="2" fontId="25" fillId="6" borderId="3" xfId="0" applyNumberFormat="1" applyFont="1" applyFill="1" applyBorder="1" applyAlignment="1">
      <alignment horizontal="right"/>
    </xf>
    <xf numFmtId="2" fontId="25" fillId="6" borderId="0" xfId="0" applyNumberFormat="1" applyFont="1" applyFill="1" applyBorder="1" applyAlignment="1">
      <alignment horizontal="right"/>
    </xf>
    <xf numFmtId="2" fontId="25" fillId="6" borderId="0" xfId="0" applyNumberFormat="1" applyFont="1" applyFill="1" applyBorder="1" applyAlignment="1">
      <alignment horizontal="center"/>
    </xf>
    <xf numFmtId="171" fontId="25" fillId="6" borderId="3" xfId="15" applyFont="1" applyFill="1" applyBorder="1" applyAlignment="1">
      <alignment horizontal="right"/>
    </xf>
    <xf numFmtId="171" fontId="25" fillId="6" borderId="0" xfId="15" applyFont="1" applyFill="1" applyBorder="1" applyAlignment="1">
      <alignment horizontal="center"/>
    </xf>
    <xf numFmtId="171" fontId="25" fillId="6" borderId="0" xfId="15" applyFont="1" applyFill="1" applyBorder="1" applyAlignment="1">
      <alignment horizontal="right"/>
    </xf>
    <xf numFmtId="2" fontId="25" fillId="6" borderId="1" xfId="0" applyNumberFormat="1" applyFont="1" applyFill="1" applyBorder="1" applyAlignment="1">
      <alignment horizontal="right"/>
    </xf>
    <xf numFmtId="0" fontId="0" fillId="6" borderId="13" xfId="0" applyFont="1" applyFill="1" applyBorder="1" applyAlignment="1">
      <alignment horizontal="left"/>
    </xf>
    <xf numFmtId="0" fontId="0" fillId="6" borderId="10" xfId="0" applyFont="1" applyFill="1" applyBorder="1" applyAlignment="1">
      <alignment/>
    </xf>
    <xf numFmtId="2" fontId="0" fillId="6" borderId="13" xfId="0" applyNumberFormat="1" applyFont="1" applyFill="1" applyBorder="1" applyAlignment="1">
      <alignment horizontal="center"/>
    </xf>
    <xf numFmtId="2" fontId="0" fillId="6" borderId="10" xfId="0" applyNumberFormat="1" applyFont="1" applyFill="1" applyBorder="1" applyAlignment="1">
      <alignment horizontal="center"/>
    </xf>
    <xf numFmtId="2" fontId="0" fillId="6" borderId="10" xfId="0" applyNumberFormat="1" applyFont="1" applyFill="1" applyBorder="1" applyAlignment="1">
      <alignment/>
    </xf>
    <xf numFmtId="2" fontId="0" fillId="6" borderId="11" xfId="0" applyNumberFormat="1" applyFont="1" applyFill="1" applyBorder="1" applyAlignment="1">
      <alignment horizontal="center"/>
    </xf>
    <xf numFmtId="0" fontId="27" fillId="6" borderId="0" xfId="0" applyFont="1" applyFill="1" applyAlignment="1">
      <alignment/>
    </xf>
    <xf numFmtId="0" fontId="28" fillId="6" borderId="0" xfId="0" applyFont="1" applyFill="1" applyAlignment="1">
      <alignment horizontal="left"/>
    </xf>
    <xf numFmtId="0" fontId="29" fillId="6" borderId="0" xfId="0" applyFont="1" applyFill="1" applyAlignment="1">
      <alignment/>
    </xf>
    <xf numFmtId="0" fontId="28" fillId="6" borderId="0" xfId="0" applyFont="1" applyFill="1" applyAlignment="1">
      <alignment/>
    </xf>
    <xf numFmtId="0" fontId="28" fillId="6" borderId="0" xfId="0" applyFont="1" applyFill="1" applyAlignment="1">
      <alignment horizontal="justify" vertical="center" wrapText="1"/>
    </xf>
    <xf numFmtId="0" fontId="0" fillId="6" borderId="0" xfId="0" applyFill="1" applyAlignment="1">
      <alignment vertical="center" wrapText="1"/>
    </xf>
    <xf numFmtId="0" fontId="30" fillId="6" borderId="0" xfId="0" applyFont="1" applyFill="1" applyAlignment="1">
      <alignment/>
    </xf>
    <xf numFmtId="0" fontId="31" fillId="6" borderId="0" xfId="0" applyFont="1" applyFill="1" applyAlignment="1">
      <alignment/>
    </xf>
    <xf numFmtId="0" fontId="32" fillId="6" borderId="0" xfId="0" applyFont="1" applyFill="1" applyAlignment="1">
      <alignment/>
    </xf>
    <xf numFmtId="0" fontId="33" fillId="6" borderId="0" xfId="0" applyFont="1" applyFill="1" applyAlignment="1">
      <alignment/>
    </xf>
    <xf numFmtId="0" fontId="4" fillId="6" borderId="0" xfId="0" applyFont="1" applyFill="1" applyAlignment="1">
      <alignment/>
    </xf>
    <xf numFmtId="0" fontId="34" fillId="6" borderId="0" xfId="0" applyFont="1" applyFill="1" applyAlignment="1">
      <alignment/>
    </xf>
    <xf numFmtId="0" fontId="2" fillId="6" borderId="0" xfId="0" applyFont="1" applyFill="1" applyAlignment="1">
      <alignment horizontal="left"/>
    </xf>
    <xf numFmtId="0" fontId="5" fillId="6" borderId="0" xfId="0" applyFont="1" applyFill="1" applyAlignment="1">
      <alignment horizontal="left"/>
    </xf>
    <xf numFmtId="0" fontId="5" fillId="6" borderId="0" xfId="0" applyFont="1" applyFill="1" applyAlignment="1">
      <alignment/>
    </xf>
    <xf numFmtId="0" fontId="2" fillId="6" borderId="0" xfId="0" applyFont="1" applyFill="1" applyAlignment="1">
      <alignment/>
    </xf>
    <xf numFmtId="0" fontId="35" fillId="6" borderId="0" xfId="0" applyFont="1" applyFill="1" applyAlignment="1">
      <alignment horizontal="center"/>
    </xf>
    <xf numFmtId="0" fontId="2" fillId="5" borderId="0" xfId="0" applyFont="1" applyFill="1" applyAlignment="1">
      <alignment horizontal="center" vertical="center" wrapText="1"/>
    </xf>
    <xf numFmtId="0" fontId="1" fillId="5" borderId="0" xfId="0" applyFont="1" applyFill="1" applyAlignment="1">
      <alignment horizontal="center" vertical="center" wrapText="1"/>
    </xf>
    <xf numFmtId="0" fontId="0" fillId="5" borderId="0" xfId="0" applyFill="1" applyAlignment="1">
      <alignment horizontal="center" vertical="center" wrapText="1"/>
    </xf>
    <xf numFmtId="0" fontId="1" fillId="5" borderId="4"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4" xfId="0" applyFill="1" applyBorder="1" applyAlignment="1">
      <alignment horizontal="center" vertical="top" wrapText="1"/>
    </xf>
    <xf numFmtId="0" fontId="0" fillId="5" borderId="4" xfId="0" applyFill="1" applyBorder="1" applyAlignment="1">
      <alignment horizontal="left" vertical="top" wrapText="1"/>
    </xf>
    <xf numFmtId="0" fontId="0" fillId="5" borderId="4" xfId="0" applyFill="1" applyBorder="1" applyAlignment="1">
      <alignment horizontal="left" vertical="center" wrapText="1"/>
    </xf>
    <xf numFmtId="0" fontId="0" fillId="7" borderId="0" xfId="0" applyFill="1" applyAlignment="1">
      <alignment/>
    </xf>
    <xf numFmtId="0" fontId="1" fillId="7" borderId="0" xfId="0" applyFont="1" applyFill="1" applyAlignment="1">
      <alignment horizontal="center"/>
    </xf>
    <xf numFmtId="0" fontId="4" fillId="7" borderId="0" xfId="0" applyFont="1" applyFill="1" applyAlignment="1">
      <alignment horizontal="center"/>
    </xf>
    <xf numFmtId="0" fontId="0" fillId="7" borderId="4" xfId="0" applyFill="1" applyBorder="1" applyAlignment="1">
      <alignment horizontal="center"/>
    </xf>
    <xf numFmtId="0" fontId="0" fillId="7" borderId="4" xfId="0" applyFill="1" applyBorder="1" applyAlignment="1">
      <alignment vertical="top" wrapText="1"/>
    </xf>
    <xf numFmtId="0" fontId="0" fillId="7" borderId="4" xfId="0" applyFill="1" applyBorder="1" applyAlignment="1">
      <alignment horizontal="justify" vertical="top" wrapText="1"/>
    </xf>
    <xf numFmtId="0" fontId="0" fillId="7" borderId="4" xfId="0" applyFill="1" applyBorder="1" applyAlignment="1">
      <alignment vertical="top"/>
    </xf>
    <xf numFmtId="0" fontId="0" fillId="7" borderId="4" xfId="0" applyFill="1" applyBorder="1" applyAlignment="1">
      <alignment horizontal="justify" vertical="top"/>
    </xf>
    <xf numFmtId="0" fontId="12" fillId="7" borderId="0" xfId="0" applyFont="1" applyFill="1" applyAlignment="1">
      <alignment/>
    </xf>
    <xf numFmtId="0" fontId="1" fillId="12" borderId="0" xfId="0" applyFont="1" applyFill="1" applyBorder="1" applyAlignment="1">
      <alignment horizontal="center"/>
    </xf>
    <xf numFmtId="0" fontId="1" fillId="12" borderId="0" xfId="0" applyFont="1" applyFill="1" applyBorder="1" applyAlignment="1">
      <alignment horizontal="center" vertical="center" wrapText="1"/>
    </xf>
    <xf numFmtId="0" fontId="0" fillId="12" borderId="4" xfId="0" applyFill="1" applyBorder="1" applyAlignment="1">
      <alignment horizontal="center" vertical="center" wrapText="1"/>
    </xf>
    <xf numFmtId="0" fontId="0" fillId="12" borderId="0" xfId="0" applyFill="1" applyAlignment="1">
      <alignment/>
    </xf>
    <xf numFmtId="0" fontId="0" fillId="12" borderId="4" xfId="0" applyFill="1" applyBorder="1" applyAlignment="1">
      <alignment horizontal="center" vertical="center" textRotation="90"/>
    </xf>
    <xf numFmtId="0" fontId="0" fillId="12" borderId="4" xfId="0" applyFill="1" applyBorder="1" applyAlignment="1">
      <alignment vertical="center"/>
    </xf>
    <xf numFmtId="0" fontId="0" fillId="12" borderId="4" xfId="0" applyFill="1" applyBorder="1" applyAlignment="1">
      <alignment horizontal="center" vertical="center"/>
    </xf>
    <xf numFmtId="0" fontId="0" fillId="12" borderId="0" xfId="0" applyFill="1" applyAlignment="1">
      <alignment vertical="center"/>
    </xf>
    <xf numFmtId="0" fontId="0" fillId="12" borderId="0" xfId="0" applyFill="1" applyAlignment="1">
      <alignment horizontal="center" vertical="center"/>
    </xf>
    <xf numFmtId="0" fontId="39" fillId="12" borderId="0" xfId="0" applyFont="1" applyFill="1" applyAlignment="1">
      <alignment/>
    </xf>
    <xf numFmtId="0" fontId="40" fillId="12" borderId="0" xfId="0" applyFont="1" applyFill="1" applyAlignment="1">
      <alignment horizontal="center"/>
    </xf>
    <xf numFmtId="0" fontId="41" fillId="12" borderId="0" xfId="0" applyFont="1" applyFill="1" applyAlignment="1">
      <alignment horizontal="center"/>
    </xf>
    <xf numFmtId="0" fontId="39" fillId="12" borderId="4" xfId="0" applyFont="1" applyFill="1" applyBorder="1" applyAlignment="1">
      <alignment horizontal="center" vertical="center" wrapText="1"/>
    </xf>
    <xf numFmtId="0" fontId="39" fillId="12" borderId="12" xfId="0" applyFont="1" applyFill="1" applyBorder="1" applyAlignment="1">
      <alignment horizontal="center" vertical="center"/>
    </xf>
    <xf numFmtId="0" fontId="39" fillId="12" borderId="3" xfId="0" applyFont="1" applyFill="1" applyBorder="1" applyAlignment="1">
      <alignment horizontal="center" vertical="center"/>
    </xf>
    <xf numFmtId="0" fontId="39" fillId="12" borderId="13" xfId="0" applyFont="1" applyFill="1" applyBorder="1" applyAlignment="1">
      <alignment horizontal="center" vertical="center"/>
    </xf>
    <xf numFmtId="0" fontId="40" fillId="12" borderId="0" xfId="0" applyFont="1" applyFill="1" applyAlignment="1">
      <alignment horizontal="justify" vertical="center" wrapText="1"/>
    </xf>
    <xf numFmtId="0" fontId="39" fillId="12" borderId="0" xfId="0" applyFont="1" applyFill="1" applyAlignment="1">
      <alignment horizontal="justify" vertical="center" wrapText="1"/>
    </xf>
    <xf numFmtId="0" fontId="42" fillId="6" borderId="0" xfId="0" applyFont="1" applyFill="1" applyAlignment="1">
      <alignment/>
    </xf>
    <xf numFmtId="0" fontId="43" fillId="6" borderId="0" xfId="0" applyFont="1" applyFill="1" applyAlignment="1">
      <alignment horizontal="center"/>
    </xf>
    <xf numFmtId="0" fontId="42" fillId="6" borderId="16" xfId="0" applyFont="1" applyFill="1" applyBorder="1" applyAlignment="1">
      <alignment/>
    </xf>
    <xf numFmtId="0" fontId="42" fillId="6" borderId="17" xfId="0" applyFont="1" applyFill="1" applyBorder="1" applyAlignment="1">
      <alignment horizontal="center"/>
    </xf>
    <xf numFmtId="0" fontId="42" fillId="6" borderId="17" xfId="0" applyFont="1" applyFill="1" applyBorder="1" applyAlignment="1">
      <alignment/>
    </xf>
    <xf numFmtId="0" fontId="42" fillId="6" borderId="18" xfId="0" applyFont="1" applyFill="1" applyBorder="1" applyAlignment="1">
      <alignment horizontal="center"/>
    </xf>
    <xf numFmtId="0" fontId="42" fillId="6" borderId="21" xfId="0" applyFont="1" applyFill="1" applyBorder="1" applyAlignment="1">
      <alignment/>
    </xf>
    <xf numFmtId="0" fontId="42" fillId="6" borderId="22" xfId="0" applyFont="1" applyFill="1" applyBorder="1" applyAlignment="1">
      <alignment/>
    </xf>
    <xf numFmtId="0" fontId="42" fillId="6" borderId="23" xfId="0" applyFont="1" applyFill="1" applyBorder="1" applyAlignment="1">
      <alignment/>
    </xf>
    <xf numFmtId="0" fontId="44" fillId="6" borderId="16" xfId="0" applyFont="1" applyFill="1" applyBorder="1" applyAlignment="1">
      <alignment/>
    </xf>
    <xf numFmtId="0" fontId="42" fillId="6" borderId="30" xfId="0" applyFont="1" applyFill="1" applyBorder="1" applyAlignment="1">
      <alignment/>
    </xf>
    <xf numFmtId="0" fontId="44" fillId="6" borderId="31" xfId="0" applyFont="1" applyFill="1" applyBorder="1" applyAlignment="1">
      <alignment/>
    </xf>
    <xf numFmtId="0" fontId="42" fillId="6" borderId="18" xfId="0" applyFont="1" applyFill="1" applyBorder="1" applyAlignment="1">
      <alignment/>
    </xf>
    <xf numFmtId="0" fontId="42" fillId="6" borderId="19" xfId="0" applyFont="1" applyFill="1" applyBorder="1" applyAlignment="1">
      <alignment/>
    </xf>
    <xf numFmtId="0" fontId="42" fillId="6" borderId="0" xfId="0" applyFont="1" applyFill="1" applyBorder="1" applyAlignment="1">
      <alignment/>
    </xf>
    <xf numFmtId="0" fontId="42" fillId="6" borderId="5" xfId="0" applyFont="1" applyFill="1" applyBorder="1" applyAlignment="1">
      <alignment/>
    </xf>
    <xf numFmtId="0" fontId="42" fillId="6" borderId="20" xfId="0" applyFont="1" applyFill="1" applyBorder="1" applyAlignment="1">
      <alignment/>
    </xf>
    <xf numFmtId="0" fontId="42" fillId="6" borderId="26" xfId="0" applyFont="1" applyFill="1" applyBorder="1" applyAlignment="1">
      <alignment/>
    </xf>
    <xf numFmtId="0" fontId="42" fillId="6" borderId="11" xfId="0" applyFont="1" applyFill="1" applyBorder="1" applyAlignment="1">
      <alignment horizontal="center"/>
    </xf>
    <xf numFmtId="0" fontId="42" fillId="6" borderId="20" xfId="0" applyFont="1" applyFill="1" applyBorder="1" applyAlignment="1">
      <alignment horizontal="left" vertical="center" wrapText="1"/>
    </xf>
    <xf numFmtId="0" fontId="42" fillId="6" borderId="1" xfId="0" applyFont="1" applyFill="1" applyBorder="1" applyAlignment="1">
      <alignment/>
    </xf>
    <xf numFmtId="0" fontId="44" fillId="6" borderId="32" xfId="0" applyFont="1" applyFill="1" applyBorder="1" applyAlignment="1">
      <alignment/>
    </xf>
    <xf numFmtId="0" fontId="42" fillId="6" borderId="8" xfId="0" applyFont="1" applyFill="1" applyBorder="1" applyAlignment="1">
      <alignment/>
    </xf>
    <xf numFmtId="0" fontId="42" fillId="6" borderId="9" xfId="0" applyFont="1" applyFill="1" applyBorder="1" applyAlignment="1">
      <alignment/>
    </xf>
    <xf numFmtId="9" fontId="42" fillId="6" borderId="27" xfId="21" applyFont="1" applyFill="1" applyBorder="1" applyAlignment="1">
      <alignment horizontal="center"/>
    </xf>
    <xf numFmtId="9" fontId="42" fillId="6" borderId="1" xfId="21" applyFont="1" applyFill="1" applyBorder="1" applyAlignment="1">
      <alignment horizontal="center"/>
    </xf>
    <xf numFmtId="0" fontId="44" fillId="6" borderId="7" xfId="0" applyFont="1" applyFill="1" applyBorder="1" applyAlignment="1">
      <alignment/>
    </xf>
    <xf numFmtId="0" fontId="42" fillId="6" borderId="33" xfId="0" applyFont="1" applyFill="1" applyBorder="1" applyAlignment="1">
      <alignment/>
    </xf>
    <xf numFmtId="9" fontId="42" fillId="6" borderId="20" xfId="21" applyFont="1" applyFill="1" applyBorder="1" applyAlignment="1">
      <alignment horizontal="center"/>
    </xf>
    <xf numFmtId="9" fontId="42" fillId="6" borderId="11" xfId="21" applyFont="1" applyFill="1" applyBorder="1" applyAlignment="1">
      <alignment horizontal="center"/>
    </xf>
    <xf numFmtId="179" fontId="42" fillId="6" borderId="20" xfId="21" applyNumberFormat="1" applyFont="1" applyFill="1" applyBorder="1" applyAlignment="1">
      <alignment horizontal="center"/>
    </xf>
    <xf numFmtId="10" fontId="42" fillId="6" borderId="20" xfId="21" applyNumberFormat="1" applyFont="1" applyFill="1" applyBorder="1" applyAlignment="1">
      <alignment horizontal="center"/>
    </xf>
    <xf numFmtId="0" fontId="42" fillId="6" borderId="1" xfId="0" applyFont="1" applyFill="1" applyBorder="1" applyAlignment="1">
      <alignment horizontal="center"/>
    </xf>
    <xf numFmtId="0" fontId="42" fillId="6" borderId="8" xfId="0" applyFont="1" applyFill="1" applyBorder="1" applyAlignment="1">
      <alignment horizontal="center"/>
    </xf>
    <xf numFmtId="0" fontId="44" fillId="6" borderId="19" xfId="0" applyFont="1" applyFill="1" applyBorder="1" applyAlignment="1">
      <alignment/>
    </xf>
    <xf numFmtId="9" fontId="42" fillId="6" borderId="34" xfId="21" applyFont="1" applyFill="1" applyBorder="1" applyAlignment="1">
      <alignment horizontal="center"/>
    </xf>
    <xf numFmtId="0" fontId="42" fillId="6" borderId="35" xfId="0" applyFont="1" applyFill="1" applyBorder="1" applyAlignment="1">
      <alignment/>
    </xf>
    <xf numFmtId="9" fontId="42" fillId="6" borderId="23" xfId="21" applyFont="1" applyFill="1" applyBorder="1" applyAlignment="1">
      <alignment horizontal="center"/>
    </xf>
    <xf numFmtId="0" fontId="45" fillId="6" borderId="0" xfId="0" applyFont="1" applyFill="1" applyAlignment="1">
      <alignment/>
    </xf>
    <xf numFmtId="0" fontId="46" fillId="13" borderId="0" xfId="0" applyFont="1" applyFill="1" applyAlignment="1">
      <alignment horizontal="center"/>
    </xf>
    <xf numFmtId="0" fontId="47" fillId="13" borderId="0" xfId="0" applyFont="1" applyFill="1" applyAlignment="1">
      <alignment/>
    </xf>
    <xf numFmtId="0" fontId="47" fillId="13" borderId="10" xfId="0" applyFont="1" applyFill="1" applyBorder="1" applyAlignment="1">
      <alignment horizontal="right"/>
    </xf>
    <xf numFmtId="0" fontId="47" fillId="13" borderId="10" xfId="0" applyFont="1" applyFill="1" applyBorder="1" applyAlignment="1">
      <alignment horizontal="right"/>
    </xf>
    <xf numFmtId="0" fontId="47" fillId="13" borderId="4" xfId="0" applyFont="1" applyFill="1" applyBorder="1" applyAlignment="1">
      <alignment/>
    </xf>
    <xf numFmtId="0" fontId="47" fillId="13" borderId="4" xfId="0" applyFont="1" applyFill="1" applyBorder="1" applyAlignment="1">
      <alignment horizontal="center"/>
    </xf>
    <xf numFmtId="0" fontId="47" fillId="13" borderId="0" xfId="0" applyFont="1" applyFill="1" applyBorder="1" applyAlignment="1">
      <alignment/>
    </xf>
    <xf numFmtId="0" fontId="47" fillId="13" borderId="4" xfId="0" applyFont="1" applyFill="1" applyBorder="1" applyAlignment="1">
      <alignment horizontal="center" vertical="center"/>
    </xf>
    <xf numFmtId="0" fontId="47" fillId="13" borderId="4" xfId="0" applyFont="1" applyFill="1" applyBorder="1" applyAlignment="1">
      <alignment vertical="center"/>
    </xf>
    <xf numFmtId="2" fontId="47" fillId="13" borderId="4" xfId="0" applyNumberFormat="1" applyFont="1" applyFill="1" applyBorder="1" applyAlignment="1">
      <alignment vertical="center"/>
    </xf>
    <xf numFmtId="0" fontId="47" fillId="13" borderId="4" xfId="0" applyFont="1" applyFill="1" applyBorder="1" applyAlignment="1">
      <alignment horizontal="left" vertical="center"/>
    </xf>
    <xf numFmtId="0" fontId="47" fillId="13" borderId="12" xfId="0" applyFont="1" applyFill="1" applyBorder="1" applyAlignment="1">
      <alignment horizontal="center" vertical="center"/>
    </xf>
    <xf numFmtId="0" fontId="47" fillId="13" borderId="12" xfId="0" applyFont="1" applyFill="1" applyBorder="1" applyAlignment="1">
      <alignment vertical="center"/>
    </xf>
    <xf numFmtId="2" fontId="47" fillId="13" borderId="12" xfId="0" applyNumberFormat="1" applyFont="1" applyFill="1" applyBorder="1" applyAlignment="1">
      <alignment vertical="center"/>
    </xf>
    <xf numFmtId="2" fontId="47" fillId="13" borderId="4" xfId="0" applyNumberFormat="1" applyFont="1" applyFill="1" applyBorder="1" applyAlignment="1">
      <alignment horizontal="center" vertical="center" wrapText="1"/>
    </xf>
    <xf numFmtId="0" fontId="47" fillId="13" borderId="7" xfId="0" applyFont="1" applyFill="1" applyBorder="1" applyAlignment="1">
      <alignment horizontal="center" vertical="center"/>
    </xf>
    <xf numFmtId="0" fontId="47" fillId="13" borderId="7" xfId="0" applyFont="1" applyFill="1" applyBorder="1" applyAlignment="1">
      <alignment vertical="center"/>
    </xf>
    <xf numFmtId="2" fontId="47" fillId="13" borderId="12" xfId="0" applyNumberFormat="1" applyFont="1" applyFill="1" applyBorder="1" applyAlignment="1">
      <alignment horizontal="right" vertical="center"/>
    </xf>
    <xf numFmtId="2" fontId="47" fillId="13" borderId="6" xfId="0" applyNumberFormat="1" applyFont="1" applyFill="1" applyBorder="1" applyAlignment="1">
      <alignment horizontal="right" vertical="center"/>
    </xf>
    <xf numFmtId="2" fontId="47" fillId="13" borderId="4" xfId="0" applyNumberFormat="1" applyFont="1" applyFill="1" applyBorder="1" applyAlignment="1">
      <alignment horizontal="right" vertical="center"/>
    </xf>
    <xf numFmtId="0" fontId="47" fillId="13" borderId="9" xfId="0" applyFont="1" applyFill="1" applyBorder="1" applyAlignment="1">
      <alignment horizontal="center" vertical="center"/>
    </xf>
    <xf numFmtId="0" fontId="47" fillId="13" borderId="9" xfId="0" applyFont="1" applyFill="1" applyBorder="1" applyAlignment="1">
      <alignment vertical="center"/>
    </xf>
    <xf numFmtId="2" fontId="47" fillId="13" borderId="13" xfId="0" applyNumberFormat="1" applyFont="1" applyFill="1" applyBorder="1" applyAlignment="1">
      <alignment horizontal="right" vertical="center"/>
    </xf>
    <xf numFmtId="0" fontId="47" fillId="13" borderId="13" xfId="0" applyFont="1" applyFill="1" applyBorder="1" applyAlignment="1">
      <alignment horizontal="center" vertical="center"/>
    </xf>
    <xf numFmtId="0" fontId="47" fillId="13" borderId="13" xfId="0" applyFont="1" applyFill="1" applyBorder="1" applyAlignment="1">
      <alignment vertical="center"/>
    </xf>
    <xf numFmtId="2" fontId="47" fillId="13" borderId="13" xfId="0" applyNumberFormat="1" applyFont="1" applyFill="1" applyBorder="1" applyAlignment="1">
      <alignment vertical="center"/>
    </xf>
    <xf numFmtId="2" fontId="47" fillId="13" borderId="4" xfId="0" applyNumberFormat="1" applyFont="1" applyFill="1" applyBorder="1" applyAlignment="1">
      <alignment horizontal="right" vertical="center"/>
    </xf>
    <xf numFmtId="0" fontId="47" fillId="13" borderId="0" xfId="0" applyFont="1" applyFill="1" applyAlignment="1">
      <alignment horizontal="center"/>
    </xf>
    <xf numFmtId="0" fontId="47" fillId="13" borderId="0" xfId="0" applyFont="1" applyFill="1" applyAlignment="1">
      <alignment horizontal="left"/>
    </xf>
    <xf numFmtId="0" fontId="48" fillId="14" borderId="0" xfId="0" applyFont="1" applyFill="1" applyAlignment="1">
      <alignment/>
    </xf>
    <xf numFmtId="0" fontId="49" fillId="14" borderId="0" xfId="0" applyFont="1" applyFill="1" applyAlignment="1">
      <alignment horizontal="center"/>
    </xf>
    <xf numFmtId="0" fontId="48" fillId="14" borderId="10" xfId="0" applyFont="1" applyFill="1" applyBorder="1" applyAlignment="1">
      <alignment horizontal="right"/>
    </xf>
    <xf numFmtId="0" fontId="48" fillId="14" borderId="4" xfId="0" applyFont="1" applyFill="1" applyBorder="1" applyAlignment="1">
      <alignment horizontal="center" vertical="center"/>
    </xf>
    <xf numFmtId="0" fontId="48" fillId="14" borderId="14" xfId="0" applyFont="1" applyFill="1" applyBorder="1" applyAlignment="1">
      <alignment horizontal="center"/>
    </xf>
    <xf numFmtId="0" fontId="48" fillId="14" borderId="6" xfId="0" applyFont="1" applyFill="1" applyBorder="1" applyAlignment="1">
      <alignment horizontal="center"/>
    </xf>
    <xf numFmtId="0" fontId="48" fillId="14" borderId="4" xfId="0" applyFont="1" applyFill="1" applyBorder="1" applyAlignment="1">
      <alignment horizontal="center"/>
    </xf>
    <xf numFmtId="0" fontId="48" fillId="14" borderId="4" xfId="0" applyFont="1" applyFill="1" applyBorder="1" applyAlignment="1">
      <alignment horizontal="center"/>
    </xf>
    <xf numFmtId="0" fontId="48" fillId="14" borderId="0" xfId="0" applyFont="1" applyFill="1" applyAlignment="1">
      <alignment vertical="center"/>
    </xf>
    <xf numFmtId="0" fontId="48" fillId="14" borderId="4" xfId="0" applyFont="1" applyFill="1" applyBorder="1" applyAlignment="1">
      <alignment vertical="center"/>
    </xf>
    <xf numFmtId="2" fontId="48" fillId="14" borderId="4" xfId="0" applyNumberFormat="1" applyFont="1" applyFill="1" applyBorder="1" applyAlignment="1">
      <alignment vertical="center"/>
    </xf>
    <xf numFmtId="0" fontId="49" fillId="14" borderId="4" xfId="0" applyFont="1" applyFill="1" applyBorder="1" applyAlignment="1">
      <alignment horizontal="center" vertical="center"/>
    </xf>
    <xf numFmtId="2" fontId="49" fillId="14" borderId="4" xfId="0" applyNumberFormat="1" applyFont="1" applyFill="1" applyBorder="1" applyAlignment="1">
      <alignment vertical="center"/>
    </xf>
    <xf numFmtId="0" fontId="50" fillId="15" borderId="0" xfId="0" applyFont="1" applyFill="1" applyAlignment="1">
      <alignment/>
    </xf>
    <xf numFmtId="0" fontId="51" fillId="15" borderId="0" xfId="0" applyFont="1" applyFill="1" applyAlignment="1">
      <alignment horizontal="center"/>
    </xf>
    <xf numFmtId="0" fontId="52" fillId="15" borderId="0" xfId="0" applyFont="1" applyFill="1" applyAlignment="1">
      <alignment horizontal="center"/>
    </xf>
    <xf numFmtId="0" fontId="50" fillId="15" borderId="10" xfId="0" applyFont="1" applyFill="1" applyBorder="1" applyAlignment="1">
      <alignment horizontal="right"/>
    </xf>
    <xf numFmtId="0" fontId="51" fillId="15" borderId="12" xfId="0" applyFont="1" applyFill="1" applyBorder="1" applyAlignment="1">
      <alignment horizontal="center" vertical="center" wrapText="1"/>
    </xf>
    <xf numFmtId="0" fontId="51" fillId="15" borderId="14" xfId="0" applyFont="1" applyFill="1" applyBorder="1" applyAlignment="1">
      <alignment horizontal="center"/>
    </xf>
    <xf numFmtId="0" fontId="51" fillId="15" borderId="15" xfId="0" applyFont="1" applyFill="1" applyBorder="1" applyAlignment="1">
      <alignment horizontal="center"/>
    </xf>
    <xf numFmtId="0" fontId="51" fillId="15" borderId="6" xfId="0" applyFont="1" applyFill="1" applyBorder="1" applyAlignment="1">
      <alignment horizontal="center"/>
    </xf>
    <xf numFmtId="0" fontId="51" fillId="15" borderId="3" xfId="0" applyFont="1" applyFill="1" applyBorder="1" applyAlignment="1">
      <alignment horizontal="center" vertical="center" wrapText="1"/>
    </xf>
    <xf numFmtId="0" fontId="50" fillId="15" borderId="12" xfId="0" applyFont="1" applyFill="1" applyBorder="1" applyAlignment="1">
      <alignment horizontal="center" wrapText="1"/>
    </xf>
    <xf numFmtId="0" fontId="51" fillId="15" borderId="13" xfId="0" applyFont="1" applyFill="1" applyBorder="1" applyAlignment="1">
      <alignment horizontal="center" vertical="center" wrapText="1"/>
    </xf>
    <xf numFmtId="0" fontId="50" fillId="15" borderId="13" xfId="0" applyFont="1" applyFill="1" applyBorder="1" applyAlignment="1">
      <alignment horizontal="center" wrapText="1"/>
    </xf>
    <xf numFmtId="0" fontId="50" fillId="15" borderId="4" xfId="0" applyFont="1" applyFill="1" applyBorder="1" applyAlignment="1">
      <alignment horizontal="left" vertical="center" wrapText="1"/>
    </xf>
    <xf numFmtId="1" fontId="50" fillId="15" borderId="4" xfId="15" applyNumberFormat="1" applyFont="1" applyFill="1" applyBorder="1" applyAlignment="1">
      <alignment wrapText="1"/>
    </xf>
    <xf numFmtId="1" fontId="50" fillId="15" borderId="4" xfId="0" applyNumberFormat="1" applyFont="1" applyFill="1" applyBorder="1" applyAlignment="1">
      <alignment vertical="center"/>
    </xf>
    <xf numFmtId="1" fontId="50" fillId="15" borderId="4" xfId="0" applyNumberFormat="1" applyFont="1" applyFill="1" applyBorder="1" applyAlignment="1">
      <alignment/>
    </xf>
    <xf numFmtId="0" fontId="50" fillId="15" borderId="0" xfId="0" applyFont="1" applyFill="1" applyAlignment="1">
      <alignment vertical="center"/>
    </xf>
    <xf numFmtId="1" fontId="50" fillId="15" borderId="4" xfId="15" applyNumberFormat="1" applyFont="1" applyFill="1" applyBorder="1" applyAlignment="1">
      <alignment vertical="center"/>
    </xf>
    <xf numFmtId="1" fontId="50" fillId="15" borderId="0" xfId="0" applyNumberFormat="1" applyFont="1" applyFill="1" applyAlignment="1">
      <alignment vertical="center"/>
    </xf>
    <xf numFmtId="0" fontId="50" fillId="15" borderId="4" xfId="0" applyFont="1" applyFill="1" applyBorder="1" applyAlignment="1">
      <alignment vertical="center"/>
    </xf>
    <xf numFmtId="0" fontId="51" fillId="15" borderId="0" xfId="0" applyFont="1" applyFill="1" applyAlignment="1">
      <alignment vertical="center"/>
    </xf>
    <xf numFmtId="0" fontId="51" fillId="15" borderId="4" xfId="0" applyFont="1" applyFill="1" applyBorder="1" applyAlignment="1">
      <alignment vertical="center"/>
    </xf>
    <xf numFmtId="1" fontId="51" fillId="15" borderId="4" xfId="15" applyNumberFormat="1" applyFont="1" applyFill="1" applyBorder="1" applyAlignment="1">
      <alignment vertical="center"/>
    </xf>
    <xf numFmtId="0" fontId="50" fillId="15" borderId="0" xfId="0" applyFont="1" applyFill="1" applyBorder="1" applyAlignment="1">
      <alignment/>
    </xf>
    <xf numFmtId="0" fontId="50" fillId="15" borderId="1" xfId="0" applyFont="1" applyFill="1" applyBorder="1" applyAlignment="1">
      <alignment vertical="center"/>
    </xf>
    <xf numFmtId="174" fontId="50" fillId="15" borderId="0" xfId="0" applyNumberFormat="1" applyFont="1" applyFill="1" applyAlignment="1">
      <alignment/>
    </xf>
    <xf numFmtId="0" fontId="0" fillId="16" borderId="0" xfId="0" applyFont="1" applyFill="1" applyAlignment="1">
      <alignment horizontal="center" vertical="top" wrapText="1"/>
    </xf>
    <xf numFmtId="0" fontId="11" fillId="16" borderId="0" xfId="0" applyFont="1" applyFill="1" applyAlignment="1">
      <alignment horizontal="center" vertical="top" wrapText="1"/>
    </xf>
    <xf numFmtId="0" fontId="11" fillId="16" borderId="36" xfId="0" applyFont="1" applyFill="1" applyBorder="1" applyAlignment="1">
      <alignment horizontal="center" vertical="top" wrapText="1"/>
    </xf>
    <xf numFmtId="0" fontId="7" fillId="16" borderId="37" xfId="0" applyFont="1" applyFill="1" applyBorder="1" applyAlignment="1">
      <alignment horizontal="center" vertical="top" wrapText="1"/>
    </xf>
    <xf numFmtId="0" fontId="6" fillId="16" borderId="37" xfId="0" applyFont="1" applyFill="1" applyBorder="1" applyAlignment="1">
      <alignment horizontal="center" vertical="top" wrapText="1"/>
    </xf>
    <xf numFmtId="0" fontId="6" fillId="16" borderId="37" xfId="0" applyFont="1" applyFill="1" applyBorder="1" applyAlignment="1">
      <alignment vertical="top" wrapText="1"/>
    </xf>
    <xf numFmtId="0" fontId="6" fillId="16" borderId="38" xfId="0" applyFont="1" applyFill="1" applyBorder="1" applyAlignment="1">
      <alignment horizontal="center" vertical="top" wrapText="1"/>
    </xf>
    <xf numFmtId="0" fontId="6" fillId="16" borderId="38" xfId="0" applyFont="1" applyFill="1" applyBorder="1" applyAlignment="1">
      <alignment vertical="top" wrapText="1"/>
    </xf>
    <xf numFmtId="0" fontId="6" fillId="16" borderId="38" xfId="0" applyFont="1" applyFill="1" applyBorder="1" applyAlignment="1">
      <alignment vertical="top" wrapText="1"/>
    </xf>
    <xf numFmtId="0" fontId="6" fillId="16" borderId="39" xfId="0" applyFont="1" applyFill="1" applyBorder="1" applyAlignment="1">
      <alignment horizontal="center" vertical="top" wrapText="1"/>
    </xf>
    <xf numFmtId="0" fontId="6" fillId="16" borderId="39" xfId="0" applyFont="1" applyFill="1" applyBorder="1" applyAlignment="1">
      <alignment vertical="top" wrapText="1"/>
    </xf>
    <xf numFmtId="0" fontId="6" fillId="16" borderId="39" xfId="0" applyFont="1" applyFill="1" applyBorder="1" applyAlignment="1">
      <alignment vertical="top" wrapText="1"/>
    </xf>
    <xf numFmtId="0" fontId="6" fillId="16" borderId="40" xfId="0" applyFont="1" applyFill="1" applyBorder="1" applyAlignment="1">
      <alignment vertical="top" wrapText="1"/>
    </xf>
    <xf numFmtId="0" fontId="0" fillId="16" borderId="0" xfId="0" applyFont="1" applyFill="1" applyAlignment="1">
      <alignment vertical="top"/>
    </xf>
    <xf numFmtId="0" fontId="11" fillId="16" borderId="0" xfId="0" applyFont="1" applyFill="1" applyAlignment="1">
      <alignment horizontal="center" vertical="center" wrapText="1"/>
    </xf>
    <xf numFmtId="0" fontId="6" fillId="16" borderId="0" xfId="0" applyFont="1" applyFill="1" applyAlignment="1">
      <alignment horizontal="justify" vertical="top" wrapText="1"/>
    </xf>
    <xf numFmtId="0" fontId="53" fillId="17" borderId="0" xfId="0" applyFont="1" applyFill="1" applyAlignment="1">
      <alignment horizontal="center"/>
    </xf>
    <xf numFmtId="0" fontId="54" fillId="17" borderId="0" xfId="0" applyFont="1" applyFill="1" applyAlignment="1">
      <alignment/>
    </xf>
    <xf numFmtId="0" fontId="54" fillId="17" borderId="41" xfId="0" applyFont="1" applyFill="1" applyBorder="1" applyAlignment="1">
      <alignment horizontal="center"/>
    </xf>
    <xf numFmtId="0" fontId="54" fillId="17" borderId="42" xfId="0" applyFont="1" applyFill="1" applyBorder="1" applyAlignment="1">
      <alignment horizontal="center"/>
    </xf>
    <xf numFmtId="0" fontId="54" fillId="17" borderId="43" xfId="0" applyFont="1" applyFill="1" applyBorder="1" applyAlignment="1">
      <alignment horizontal="center"/>
    </xf>
    <xf numFmtId="0" fontId="54" fillId="17" borderId="44" xfId="0" applyFont="1" applyFill="1" applyBorder="1" applyAlignment="1">
      <alignment horizontal="center"/>
    </xf>
    <xf numFmtId="0" fontId="54" fillId="17" borderId="4" xfId="0" applyFont="1" applyFill="1" applyBorder="1" applyAlignment="1">
      <alignment horizontal="center"/>
    </xf>
    <xf numFmtId="0" fontId="54" fillId="17" borderId="45" xfId="0" applyFont="1" applyFill="1" applyBorder="1" applyAlignment="1">
      <alignment horizontal="center"/>
    </xf>
    <xf numFmtId="0" fontId="54" fillId="17" borderId="46" xfId="0" applyFont="1" applyFill="1" applyBorder="1" applyAlignment="1">
      <alignment horizontal="center"/>
    </xf>
    <xf numFmtId="2" fontId="54" fillId="17" borderId="2" xfId="0" applyNumberFormat="1" applyFont="1" applyFill="1" applyBorder="1" applyAlignment="1">
      <alignment horizontal="center"/>
    </xf>
    <xf numFmtId="2" fontId="54" fillId="17" borderId="12" xfId="0" applyNumberFormat="1" applyFont="1" applyFill="1" applyBorder="1" applyAlignment="1">
      <alignment horizontal="center"/>
    </xf>
    <xf numFmtId="2" fontId="54" fillId="17" borderId="33" xfId="0" applyNumberFormat="1" applyFont="1" applyFill="1" applyBorder="1" applyAlignment="1">
      <alignment horizontal="center"/>
    </xf>
    <xf numFmtId="0" fontId="54" fillId="17" borderId="47" xfId="0" applyFont="1" applyFill="1" applyBorder="1" applyAlignment="1">
      <alignment horizontal="center"/>
    </xf>
    <xf numFmtId="2" fontId="54" fillId="17" borderId="0" xfId="0" applyNumberFormat="1" applyFont="1" applyFill="1" applyBorder="1" applyAlignment="1">
      <alignment horizontal="center"/>
    </xf>
    <xf numFmtId="2" fontId="54" fillId="17" borderId="3" xfId="0" applyNumberFormat="1" applyFont="1" applyFill="1" applyBorder="1" applyAlignment="1">
      <alignment horizontal="center"/>
    </xf>
    <xf numFmtId="2" fontId="54" fillId="17" borderId="20" xfId="0" applyNumberFormat="1" applyFont="1" applyFill="1" applyBorder="1" applyAlignment="1">
      <alignment horizontal="center"/>
    </xf>
    <xf numFmtId="0" fontId="54" fillId="17" borderId="0" xfId="0" applyFont="1" applyFill="1" applyBorder="1" applyAlignment="1">
      <alignment horizontal="center"/>
    </xf>
    <xf numFmtId="0" fontId="54" fillId="17" borderId="3" xfId="0" applyFont="1" applyFill="1" applyBorder="1" applyAlignment="1">
      <alignment horizontal="center"/>
    </xf>
    <xf numFmtId="0" fontId="54" fillId="17" borderId="20" xfId="0" applyFont="1" applyFill="1" applyBorder="1" applyAlignment="1">
      <alignment horizontal="center"/>
    </xf>
    <xf numFmtId="2" fontId="54" fillId="17" borderId="1" xfId="0" applyNumberFormat="1" applyFont="1" applyFill="1" applyBorder="1" applyAlignment="1">
      <alignment horizontal="center"/>
    </xf>
    <xf numFmtId="0" fontId="54" fillId="17" borderId="19" xfId="0" applyFont="1" applyFill="1" applyBorder="1" applyAlignment="1">
      <alignment horizontal="center"/>
    </xf>
    <xf numFmtId="0" fontId="54" fillId="17" borderId="48" xfId="0" applyFont="1" applyFill="1" applyBorder="1" applyAlignment="1">
      <alignment horizontal="center"/>
    </xf>
    <xf numFmtId="2" fontId="54" fillId="17" borderId="5" xfId="0" applyNumberFormat="1" applyFont="1" applyFill="1" applyBorder="1" applyAlignment="1">
      <alignment horizontal="center"/>
    </xf>
    <xf numFmtId="0" fontId="54" fillId="17" borderId="21" xfId="0" applyFont="1" applyFill="1" applyBorder="1" applyAlignment="1">
      <alignment horizontal="center"/>
    </xf>
    <xf numFmtId="2" fontId="54" fillId="17" borderId="49" xfId="0" applyNumberFormat="1" applyFont="1" applyFill="1" applyBorder="1" applyAlignment="1">
      <alignment horizontal="center"/>
    </xf>
    <xf numFmtId="2" fontId="54" fillId="17" borderId="35" xfId="0" applyNumberFormat="1" applyFont="1" applyFill="1" applyBorder="1" applyAlignment="1">
      <alignment horizontal="center"/>
    </xf>
    <xf numFmtId="0" fontId="54" fillId="17" borderId="29" xfId="0" applyFont="1" applyFill="1" applyBorder="1" applyAlignment="1">
      <alignment horizontal="center"/>
    </xf>
    <xf numFmtId="0" fontId="54" fillId="17" borderId="0" xfId="0" applyFont="1" applyFill="1" applyBorder="1" applyAlignment="1">
      <alignment horizontal="left"/>
    </xf>
    <xf numFmtId="0" fontId="54" fillId="18" borderId="0" xfId="0" applyFont="1" applyFill="1" applyAlignment="1">
      <alignment/>
    </xf>
    <xf numFmtId="0" fontId="53" fillId="18" borderId="0" xfId="0" applyFont="1" applyFill="1" applyAlignment="1">
      <alignment horizontal="center"/>
    </xf>
    <xf numFmtId="0" fontId="54" fillId="18" borderId="0" xfId="0" applyFont="1" applyFill="1" applyAlignment="1">
      <alignment horizontal="center"/>
    </xf>
    <xf numFmtId="0" fontId="54" fillId="18" borderId="4" xfId="0" applyFont="1" applyFill="1" applyBorder="1" applyAlignment="1">
      <alignment vertical="center"/>
    </xf>
    <xf numFmtId="0" fontId="54" fillId="18" borderId="4" xfId="0" applyFont="1" applyFill="1" applyBorder="1" applyAlignment="1">
      <alignment horizontal="center" vertical="center"/>
    </xf>
    <xf numFmtId="0" fontId="54" fillId="18" borderId="4" xfId="0" applyFont="1" applyFill="1" applyBorder="1" applyAlignment="1">
      <alignment horizontal="right" vertical="center"/>
    </xf>
    <xf numFmtId="2" fontId="54" fillId="18" borderId="4" xfId="0" applyNumberFormat="1" applyFont="1" applyFill="1" applyBorder="1" applyAlignment="1">
      <alignment vertical="center"/>
    </xf>
    <xf numFmtId="171" fontId="54" fillId="18" borderId="4" xfId="15" applyFont="1" applyFill="1" applyBorder="1" applyAlignment="1">
      <alignment vertical="center"/>
    </xf>
    <xf numFmtId="2" fontId="54" fillId="18" borderId="0" xfId="0" applyNumberFormat="1" applyFont="1" applyFill="1" applyAlignment="1">
      <alignment/>
    </xf>
    <xf numFmtId="0" fontId="55" fillId="19" borderId="0" xfId="0" applyFont="1" applyFill="1" applyAlignment="1">
      <alignment horizontal="center"/>
    </xf>
    <xf numFmtId="0" fontId="54" fillId="19" borderId="0" xfId="0" applyFont="1" applyFill="1" applyAlignment="1">
      <alignment/>
    </xf>
    <xf numFmtId="0" fontId="56" fillId="19" borderId="0" xfId="0" applyFont="1" applyFill="1" applyAlignment="1">
      <alignment horizontal="center" vertical="center" wrapText="1"/>
    </xf>
    <xf numFmtId="0" fontId="53" fillId="19" borderId="0" xfId="0" applyFont="1" applyFill="1" applyAlignment="1">
      <alignment horizontal="center" vertical="center" wrapText="1"/>
    </xf>
    <xf numFmtId="0" fontId="54" fillId="19" borderId="0" xfId="0" applyFont="1" applyFill="1" applyBorder="1" applyAlignment="1">
      <alignment horizontal="left"/>
    </xf>
    <xf numFmtId="0" fontId="57" fillId="19" borderId="4" xfId="0" applyFont="1" applyFill="1" applyBorder="1" applyAlignment="1">
      <alignment horizontal="center" wrapText="1"/>
    </xf>
    <xf numFmtId="0" fontId="58" fillId="19" borderId="4" xfId="0" applyFont="1" applyFill="1" applyBorder="1" applyAlignment="1">
      <alignment horizontal="center" wrapText="1"/>
    </xf>
    <xf numFmtId="0" fontId="58" fillId="19" borderId="12" xfId="0" applyFont="1" applyFill="1" applyBorder="1" applyAlignment="1">
      <alignment horizontal="center"/>
    </xf>
    <xf numFmtId="0" fontId="58" fillId="19" borderId="4" xfId="0" applyFont="1" applyFill="1" applyBorder="1" applyAlignment="1">
      <alignment horizontal="center"/>
    </xf>
    <xf numFmtId="0" fontId="58" fillId="19" borderId="14" xfId="0" applyFont="1" applyFill="1" applyBorder="1" applyAlignment="1">
      <alignment horizontal="center"/>
    </xf>
    <xf numFmtId="0" fontId="58" fillId="19" borderId="6" xfId="0" applyFont="1" applyFill="1" applyBorder="1" applyAlignment="1">
      <alignment horizontal="center"/>
    </xf>
    <xf numFmtId="0" fontId="58" fillId="19" borderId="13" xfId="0" applyFont="1" applyFill="1" applyBorder="1" applyAlignment="1">
      <alignment horizontal="center"/>
    </xf>
    <xf numFmtId="0" fontId="58" fillId="19" borderId="4" xfId="0" applyFont="1" applyFill="1" applyBorder="1" applyAlignment="1">
      <alignment horizontal="center"/>
    </xf>
    <xf numFmtId="0" fontId="58" fillId="19" borderId="4" xfId="0" applyFont="1" applyFill="1" applyBorder="1" applyAlignment="1">
      <alignment horizontal="center" vertical="center"/>
    </xf>
    <xf numFmtId="2" fontId="58" fillId="19" borderId="4" xfId="0" applyNumberFormat="1" applyFont="1" applyFill="1" applyBorder="1" applyAlignment="1">
      <alignment horizontal="center" vertical="center"/>
    </xf>
    <xf numFmtId="0" fontId="57" fillId="19" borderId="4" xfId="0" applyFont="1" applyFill="1" applyBorder="1" applyAlignment="1">
      <alignment horizontal="center" vertical="center"/>
    </xf>
    <xf numFmtId="0" fontId="57" fillId="19" borderId="5" xfId="0" applyFont="1" applyFill="1" applyBorder="1" applyAlignment="1">
      <alignment horizontal="center" vertical="center" wrapText="1"/>
    </xf>
    <xf numFmtId="0" fontId="58" fillId="19" borderId="0" xfId="0" applyFont="1" applyFill="1" applyAlignment="1">
      <alignment horizontal="center" vertical="center" wrapText="1"/>
    </xf>
    <xf numFmtId="0" fontId="58" fillId="19" borderId="1" xfId="0" applyFont="1" applyFill="1" applyBorder="1" applyAlignment="1">
      <alignment horizontal="center" vertical="center" wrapText="1"/>
    </xf>
    <xf numFmtId="0" fontId="57" fillId="19" borderId="4" xfId="0" applyFont="1" applyFill="1" applyBorder="1" applyAlignment="1">
      <alignment horizontal="center"/>
    </xf>
    <xf numFmtId="0" fontId="58" fillId="19" borderId="4" xfId="0" applyFont="1" applyFill="1" applyBorder="1" applyAlignment="1">
      <alignment horizontal="center" vertical="center"/>
    </xf>
    <xf numFmtId="0" fontId="58" fillId="19" borderId="4" xfId="0" applyFont="1" applyFill="1" applyBorder="1" applyAlignment="1">
      <alignment horizontal="center" vertical="center" wrapText="1"/>
    </xf>
    <xf numFmtId="0" fontId="58" fillId="19" borderId="4" xfId="0" applyFont="1" applyFill="1" applyBorder="1" applyAlignment="1">
      <alignment horizontal="left" vertical="center"/>
    </xf>
    <xf numFmtId="2" fontId="58" fillId="19" borderId="4" xfId="0" applyNumberFormat="1" applyFont="1" applyFill="1" applyBorder="1" applyAlignment="1">
      <alignment horizontal="center" vertical="center"/>
    </xf>
    <xf numFmtId="2" fontId="58" fillId="19" borderId="4" xfId="0" applyNumberFormat="1" applyFont="1" applyFill="1" applyBorder="1" applyAlignment="1">
      <alignment horizontal="center"/>
    </xf>
    <xf numFmtId="0" fontId="58" fillId="19" borderId="12" xfId="0" applyFont="1" applyFill="1" applyBorder="1" applyAlignment="1">
      <alignment horizontal="center" vertical="center" wrapText="1"/>
    </xf>
    <xf numFmtId="0" fontId="58" fillId="19" borderId="3" xfId="0" applyFont="1" applyFill="1" applyBorder="1" applyAlignment="1">
      <alignment horizontal="center" vertical="center" wrapText="1"/>
    </xf>
    <xf numFmtId="2" fontId="58" fillId="19" borderId="4" xfId="0" applyNumberFormat="1" applyFont="1" applyFill="1" applyBorder="1" applyAlignment="1">
      <alignment horizontal="center" vertical="center" wrapText="1"/>
    </xf>
    <xf numFmtId="0" fontId="58" fillId="19" borderId="13" xfId="0" applyFont="1" applyFill="1" applyBorder="1" applyAlignment="1">
      <alignment horizontal="center" vertical="center" wrapText="1"/>
    </xf>
    <xf numFmtId="2" fontId="58" fillId="19" borderId="14" xfId="0" applyNumberFormat="1" applyFont="1" applyFill="1" applyBorder="1" applyAlignment="1">
      <alignment horizontal="center" vertical="center" wrapText="1"/>
    </xf>
    <xf numFmtId="2" fontId="58" fillId="19" borderId="6" xfId="0" applyNumberFormat="1" applyFont="1" applyFill="1" applyBorder="1" applyAlignment="1">
      <alignment horizontal="center" vertical="center" wrapText="1"/>
    </xf>
    <xf numFmtId="0" fontId="54" fillId="19" borderId="0" xfId="0" applyFont="1" applyFill="1" applyAlignment="1">
      <alignment horizontal="center"/>
    </xf>
    <xf numFmtId="0" fontId="58" fillId="19" borderId="4" xfId="0" applyFont="1" applyFill="1" applyBorder="1" applyAlignment="1">
      <alignment horizontal="left" vertical="center" wrapText="1"/>
    </xf>
    <xf numFmtId="0" fontId="58" fillId="19" borderId="4" xfId="0" applyFont="1" applyFill="1" applyBorder="1" applyAlignment="1">
      <alignment vertical="center" wrapText="1"/>
    </xf>
    <xf numFmtId="2" fontId="54" fillId="19" borderId="0" xfId="0" applyNumberFormat="1" applyFont="1" applyFill="1" applyBorder="1" applyAlignment="1">
      <alignment/>
    </xf>
    <xf numFmtId="2" fontId="54" fillId="19" borderId="0" xfId="0" applyNumberFormat="1" applyFont="1" applyFill="1" applyBorder="1" applyAlignment="1">
      <alignment horizontal="center" vertical="center"/>
    </xf>
    <xf numFmtId="0" fontId="53" fillId="20" borderId="0" xfId="0" applyFont="1" applyFill="1" applyAlignment="1">
      <alignment horizontal="center"/>
    </xf>
    <xf numFmtId="0" fontId="54" fillId="20" borderId="4" xfId="0" applyFont="1" applyFill="1" applyBorder="1" applyAlignment="1">
      <alignment horizontal="center" vertical="center"/>
    </xf>
    <xf numFmtId="0" fontId="54" fillId="20" borderId="4" xfId="0" applyFont="1" applyFill="1" applyBorder="1" applyAlignment="1">
      <alignment horizontal="center"/>
    </xf>
    <xf numFmtId="0" fontId="54" fillId="20" borderId="4" xfId="0" applyFont="1" applyFill="1" applyBorder="1" applyAlignment="1">
      <alignment horizontal="center"/>
    </xf>
    <xf numFmtId="0" fontId="54" fillId="20" borderId="4" xfId="0" applyFont="1" applyFill="1" applyBorder="1" applyAlignment="1">
      <alignment vertical="center"/>
    </xf>
    <xf numFmtId="0" fontId="54" fillId="20" borderId="4" xfId="0" applyFont="1" applyFill="1" applyBorder="1" applyAlignment="1">
      <alignment horizontal="center" vertical="center"/>
    </xf>
    <xf numFmtId="0" fontId="54" fillId="20" borderId="4" xfId="0" applyFont="1" applyFill="1" applyBorder="1" applyAlignment="1" quotePrefix="1">
      <alignment horizontal="center" vertical="center"/>
    </xf>
    <xf numFmtId="0" fontId="54" fillId="20" borderId="0" xfId="0" applyFont="1" applyFill="1" applyAlignment="1">
      <alignment/>
    </xf>
    <xf numFmtId="0" fontId="50" fillId="21" borderId="0" xfId="0" applyFont="1" applyFill="1" applyAlignment="1">
      <alignment/>
    </xf>
    <xf numFmtId="0" fontId="51" fillId="21" borderId="0" xfId="0" applyFont="1" applyFill="1" applyAlignment="1">
      <alignment horizontal="center"/>
    </xf>
    <xf numFmtId="0" fontId="59" fillId="21" borderId="0" xfId="0" applyFont="1" applyFill="1" applyAlignment="1">
      <alignment horizontal="center"/>
    </xf>
    <xf numFmtId="0" fontId="50" fillId="21" borderId="10" xfId="0" applyFont="1" applyFill="1" applyBorder="1" applyAlignment="1">
      <alignment horizontal="right"/>
    </xf>
    <xf numFmtId="0" fontId="60" fillId="21" borderId="12" xfId="0" applyFont="1" applyFill="1" applyBorder="1" applyAlignment="1">
      <alignment horizontal="center" vertical="center" wrapText="1"/>
    </xf>
    <xf numFmtId="0" fontId="60" fillId="21" borderId="8" xfId="0" applyFont="1" applyFill="1" applyBorder="1" applyAlignment="1">
      <alignment horizontal="center" vertical="center" wrapText="1"/>
    </xf>
    <xf numFmtId="0" fontId="60" fillId="21" borderId="4" xfId="0" applyFont="1" applyFill="1" applyBorder="1" applyAlignment="1">
      <alignment horizontal="center" vertical="center"/>
    </xf>
    <xf numFmtId="0" fontId="60" fillId="21" borderId="4" xfId="0" applyFont="1" applyFill="1" applyBorder="1" applyAlignment="1">
      <alignment horizontal="center" vertical="center" wrapText="1"/>
    </xf>
    <xf numFmtId="0" fontId="60" fillId="21" borderId="14" xfId="0" applyFont="1" applyFill="1" applyBorder="1" applyAlignment="1">
      <alignment horizontal="center" vertical="center" wrapText="1"/>
    </xf>
    <xf numFmtId="0" fontId="60" fillId="21" borderId="15" xfId="0" applyFont="1" applyFill="1" applyBorder="1" applyAlignment="1">
      <alignment horizontal="center" vertical="center" wrapText="1"/>
    </xf>
    <xf numFmtId="0" fontId="60" fillId="21" borderId="6" xfId="0" applyFont="1" applyFill="1" applyBorder="1" applyAlignment="1">
      <alignment horizontal="center" vertical="center" wrapText="1"/>
    </xf>
    <xf numFmtId="0" fontId="60" fillId="21" borderId="4" xfId="0" applyFont="1" applyFill="1" applyBorder="1" applyAlignment="1">
      <alignment horizontal="center" vertical="center"/>
    </xf>
    <xf numFmtId="0" fontId="60" fillId="21" borderId="13" xfId="0" applyFont="1" applyFill="1" applyBorder="1" applyAlignment="1">
      <alignment horizontal="center" vertical="center" wrapText="1"/>
    </xf>
    <xf numFmtId="0" fontId="60" fillId="21" borderId="11" xfId="0" applyFont="1" applyFill="1" applyBorder="1" applyAlignment="1">
      <alignment horizontal="center" vertical="center" wrapText="1"/>
    </xf>
    <xf numFmtId="0" fontId="60" fillId="21" borderId="4" xfId="0" applyFont="1" applyFill="1" applyBorder="1" applyAlignment="1">
      <alignment horizontal="center" vertical="center" wrapText="1"/>
    </xf>
    <xf numFmtId="0" fontId="60" fillId="21" borderId="13" xfId="0" applyFont="1" applyFill="1" applyBorder="1" applyAlignment="1">
      <alignment horizontal="center" vertical="center" wrapText="1"/>
    </xf>
    <xf numFmtId="0" fontId="60" fillId="21" borderId="4" xfId="0" applyFont="1" applyFill="1" applyBorder="1" applyAlignment="1">
      <alignment vertical="center" wrapText="1"/>
    </xf>
    <xf numFmtId="0" fontId="60" fillId="21" borderId="4" xfId="0" applyFont="1" applyFill="1" applyBorder="1" applyAlignment="1">
      <alignment horizontal="center"/>
    </xf>
    <xf numFmtId="0" fontId="60" fillId="21" borderId="3" xfId="0" applyFont="1" applyFill="1" applyBorder="1" applyAlignment="1">
      <alignment horizontal="center" vertical="center" wrapText="1"/>
    </xf>
    <xf numFmtId="0" fontId="52" fillId="21" borderId="4" xfId="0" applyFont="1" applyFill="1" applyBorder="1" applyAlignment="1">
      <alignment horizontal="center" vertical="center" wrapText="1"/>
    </xf>
    <xf numFmtId="0" fontId="52" fillId="21" borderId="4" xfId="0" applyFont="1" applyFill="1" applyBorder="1" applyAlignment="1">
      <alignment horizontal="center" vertical="center" wrapText="1"/>
    </xf>
    <xf numFmtId="0" fontId="1" fillId="22" borderId="0" xfId="0" applyFont="1" applyFill="1" applyBorder="1" applyAlignment="1">
      <alignment horizontal="center" vertical="center" wrapText="1"/>
    </xf>
    <xf numFmtId="0" fontId="0" fillId="22" borderId="0" xfId="0" applyFill="1" applyAlignment="1">
      <alignment vertical="center" wrapText="1"/>
    </xf>
    <xf numFmtId="0" fontId="0" fillId="22" borderId="0" xfId="0" applyFill="1" applyAlignment="1">
      <alignment vertical="center" wrapText="1"/>
    </xf>
    <xf numFmtId="0" fontId="1" fillId="22" borderId="10" xfId="0" applyFont="1" applyFill="1" applyBorder="1" applyAlignment="1">
      <alignment horizontal="center" vertical="center" wrapText="1"/>
    </xf>
    <xf numFmtId="0" fontId="0" fillId="22" borderId="0" xfId="0" applyFill="1" applyBorder="1" applyAlignment="1">
      <alignment vertical="center" wrapText="1"/>
    </xf>
    <xf numFmtId="0" fontId="0" fillId="22" borderId="0" xfId="0" applyFill="1" applyBorder="1" applyAlignment="1">
      <alignment vertical="center" wrapText="1"/>
    </xf>
    <xf numFmtId="0" fontId="0" fillId="22" borderId="12" xfId="0" applyFont="1" applyFill="1" applyBorder="1" applyAlignment="1">
      <alignment horizontal="center" vertical="center" wrapText="1"/>
    </xf>
    <xf numFmtId="0" fontId="14" fillId="22" borderId="12" xfId="0" applyFont="1" applyFill="1" applyBorder="1" applyAlignment="1">
      <alignment horizontal="center" vertical="center" wrapText="1"/>
    </xf>
    <xf numFmtId="0" fontId="14" fillId="22" borderId="14" xfId="0" applyFont="1" applyFill="1" applyBorder="1" applyAlignment="1">
      <alignment horizontal="center" vertical="center" wrapText="1"/>
    </xf>
    <xf numFmtId="0" fontId="14" fillId="22" borderId="15" xfId="0" applyFont="1" applyFill="1" applyBorder="1" applyAlignment="1">
      <alignment horizontal="center" vertical="center" wrapText="1"/>
    </xf>
    <xf numFmtId="0" fontId="14" fillId="22" borderId="6" xfId="0" applyFont="1" applyFill="1" applyBorder="1" applyAlignment="1">
      <alignment horizontal="center" vertical="center" wrapText="1"/>
    </xf>
    <xf numFmtId="0" fontId="0" fillId="22" borderId="15" xfId="0" applyFill="1" applyBorder="1" applyAlignment="1">
      <alignment vertical="center" wrapText="1"/>
    </xf>
    <xf numFmtId="0" fontId="0" fillId="22" borderId="13" xfId="0" applyFont="1" applyFill="1" applyBorder="1" applyAlignment="1">
      <alignment horizontal="center" vertical="center" wrapText="1"/>
    </xf>
    <xf numFmtId="0" fontId="14" fillId="22" borderId="13" xfId="0" applyFont="1" applyFill="1" applyBorder="1" applyAlignment="1">
      <alignment horizontal="center" vertical="center" wrapText="1"/>
    </xf>
    <xf numFmtId="0" fontId="14" fillId="22" borderId="4" xfId="0" applyFont="1" applyFill="1" applyBorder="1" applyAlignment="1">
      <alignment horizontal="center" vertical="center" wrapText="1"/>
    </xf>
    <xf numFmtId="0" fontId="14" fillId="22" borderId="13" xfId="0" applyFont="1" applyFill="1" applyBorder="1" applyAlignment="1">
      <alignment horizontal="center" vertical="center" wrapText="1"/>
    </xf>
    <xf numFmtId="0" fontId="14" fillId="22" borderId="9" xfId="0" applyFont="1" applyFill="1" applyBorder="1" applyAlignment="1">
      <alignment horizontal="center" vertical="center" wrapText="1"/>
    </xf>
    <xf numFmtId="0" fontId="0" fillId="22" borderId="13" xfId="0" applyFill="1" applyBorder="1" applyAlignment="1">
      <alignment vertical="center" wrapText="1"/>
    </xf>
    <xf numFmtId="0" fontId="0" fillId="22" borderId="4" xfId="0" applyFill="1" applyBorder="1" applyAlignment="1">
      <alignment horizontal="center" vertical="center" wrapText="1"/>
    </xf>
    <xf numFmtId="0" fontId="14" fillId="22" borderId="4" xfId="0" applyFont="1" applyFill="1" applyBorder="1" applyAlignment="1">
      <alignment horizontal="left" vertical="center" wrapText="1"/>
    </xf>
    <xf numFmtId="0" fontId="14" fillId="22" borderId="4" xfId="0" applyFont="1" applyFill="1" applyBorder="1" applyAlignment="1">
      <alignment horizontal="right" vertical="center" wrapText="1"/>
    </xf>
    <xf numFmtId="0" fontId="23" fillId="22" borderId="4" xfId="0" applyFont="1" applyFill="1" applyBorder="1" applyAlignment="1">
      <alignment horizontal="left" vertical="center" wrapText="1"/>
    </xf>
    <xf numFmtId="0" fontId="23" fillId="22" borderId="4" xfId="0" applyFont="1" applyFill="1" applyBorder="1" applyAlignment="1">
      <alignment horizontal="right" vertical="center" wrapText="1"/>
    </xf>
    <xf numFmtId="0" fontId="0" fillId="22" borderId="0" xfId="0" applyFill="1" applyAlignment="1">
      <alignment horizontal="center" vertical="center" wrapText="1"/>
    </xf>
    <xf numFmtId="0" fontId="14" fillId="22" borderId="0" xfId="0" applyFont="1" applyFill="1" applyAlignment="1">
      <alignment horizontal="left" vertical="center" wrapText="1"/>
    </xf>
    <xf numFmtId="0" fontId="14" fillId="22" borderId="0" xfId="0" applyFont="1" applyFill="1" applyAlignment="1">
      <alignment horizontal="center" vertical="center" wrapText="1"/>
    </xf>
    <xf numFmtId="0" fontId="14" fillId="22" borderId="0" xfId="0" applyFont="1" applyFill="1" applyAlignment="1">
      <alignment horizontal="right" vertical="center" wrapText="1"/>
    </xf>
    <xf numFmtId="0" fontId="0" fillId="4" borderId="0" xfId="0" applyFill="1" applyAlignment="1">
      <alignment/>
    </xf>
    <xf numFmtId="0" fontId="1" fillId="4" borderId="0" xfId="0" applyFont="1" applyFill="1" applyAlignment="1">
      <alignment horizontal="center"/>
    </xf>
    <xf numFmtId="0" fontId="1" fillId="4" borderId="1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4" xfId="0" applyFill="1" applyBorder="1" applyAlignment="1">
      <alignment horizontal="center" vertical="center"/>
    </xf>
    <xf numFmtId="0" fontId="0" fillId="4" borderId="4"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xf numFmtId="0" fontId="0" fillId="4" borderId="14" xfId="0" applyFill="1" applyBorder="1" applyAlignment="1">
      <alignment horizontal="center"/>
    </xf>
    <xf numFmtId="0" fontId="0" fillId="4" borderId="0" xfId="0" applyFill="1" applyAlignment="1">
      <alignment vertical="center"/>
    </xf>
    <xf numFmtId="0" fontId="14" fillId="4" borderId="4" xfId="0" applyFont="1" applyFill="1" applyBorder="1" applyAlignment="1">
      <alignment vertical="center"/>
    </xf>
    <xf numFmtId="171" fontId="14" fillId="4" borderId="4" xfId="15" applyFont="1" applyFill="1" applyBorder="1" applyAlignment="1">
      <alignment horizontal="center" vertical="center"/>
    </xf>
    <xf numFmtId="171" fontId="14" fillId="4" borderId="4" xfId="15" applyFont="1" applyFill="1" applyBorder="1" applyAlignment="1" quotePrefix="1">
      <alignment horizontal="left" vertical="center" indent="1"/>
    </xf>
    <xf numFmtId="171" fontId="14" fillId="4" borderId="4" xfId="15" applyFont="1" applyFill="1" applyBorder="1" applyAlignment="1">
      <alignment vertical="center"/>
    </xf>
    <xf numFmtId="171" fontId="14" fillId="4" borderId="4" xfId="15" applyFont="1" applyFill="1" applyBorder="1" applyAlignment="1" quotePrefix="1">
      <alignment horizontal="center" vertical="center"/>
    </xf>
    <xf numFmtId="171" fontId="14" fillId="4" borderId="4" xfId="15" applyFont="1" applyFill="1" applyBorder="1" applyAlignment="1" quotePrefix="1">
      <alignment vertical="center"/>
    </xf>
    <xf numFmtId="0" fontId="1" fillId="4" borderId="4" xfId="0" applyFont="1" applyFill="1" applyBorder="1" applyAlignment="1">
      <alignment horizontal="center" vertical="center"/>
    </xf>
    <xf numFmtId="171" fontId="23" fillId="4" borderId="4" xfId="15" applyNumberFormat="1" applyFont="1" applyFill="1" applyBorder="1" applyAlignment="1">
      <alignment vertical="center"/>
    </xf>
    <xf numFmtId="0" fontId="1" fillId="5" borderId="1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4" xfId="0" applyFont="1" applyFill="1" applyBorder="1" applyAlignment="1">
      <alignment horizontal="center"/>
    </xf>
    <xf numFmtId="0" fontId="14" fillId="5" borderId="14" xfId="0" applyFont="1" applyFill="1" applyBorder="1" applyAlignment="1">
      <alignment horizontal="center"/>
    </xf>
    <xf numFmtId="0" fontId="14" fillId="5" borderId="15" xfId="0" applyFont="1" applyFill="1" applyBorder="1" applyAlignment="1">
      <alignment horizontal="center"/>
    </xf>
    <xf numFmtId="0" fontId="14" fillId="5" borderId="6" xfId="0" applyFont="1" applyFill="1" applyBorder="1" applyAlignment="1">
      <alignment horizontal="center"/>
    </xf>
    <xf numFmtId="0" fontId="14" fillId="5" borderId="4" xfId="0" applyFont="1" applyFill="1" applyBorder="1" applyAlignment="1">
      <alignment horizontal="center"/>
    </xf>
    <xf numFmtId="0" fontId="14" fillId="5" borderId="14" xfId="0" applyFont="1" applyFill="1" applyBorder="1" applyAlignment="1">
      <alignment horizontal="center"/>
    </xf>
    <xf numFmtId="0" fontId="0" fillId="5" borderId="0" xfId="0" applyFill="1" applyAlignment="1">
      <alignment vertical="center"/>
    </xf>
    <xf numFmtId="0" fontId="14" fillId="5" borderId="4" xfId="0" applyFont="1" applyFill="1" applyBorder="1" applyAlignment="1">
      <alignment vertical="center"/>
    </xf>
    <xf numFmtId="171" fontId="14" fillId="5" borderId="4" xfId="15" applyNumberFormat="1" applyFont="1" applyFill="1" applyBorder="1" applyAlignment="1">
      <alignment horizontal="center" vertical="center"/>
    </xf>
    <xf numFmtId="171" fontId="14" fillId="5" borderId="4" xfId="15" applyNumberFormat="1" applyFont="1" applyFill="1" applyBorder="1" applyAlignment="1">
      <alignment vertical="center" wrapText="1"/>
    </xf>
    <xf numFmtId="171" fontId="14" fillId="5" borderId="4" xfId="15" applyFont="1" applyFill="1" applyBorder="1" applyAlignment="1">
      <alignment horizontal="center" vertical="center"/>
    </xf>
    <xf numFmtId="171" fontId="14" fillId="5" borderId="4" xfId="15" applyFont="1" applyFill="1" applyBorder="1" applyAlignment="1">
      <alignment vertical="center"/>
    </xf>
    <xf numFmtId="171" fontId="14" fillId="5" borderId="4" xfId="15" applyNumberFormat="1" applyFont="1" applyFill="1" applyBorder="1" applyAlignment="1" quotePrefix="1">
      <alignment vertical="center"/>
    </xf>
    <xf numFmtId="171" fontId="14" fillId="5" borderId="4" xfId="15" applyNumberFormat="1" applyFont="1" applyFill="1" applyBorder="1" applyAlignment="1" quotePrefix="1">
      <alignment horizontal="center" vertical="center"/>
    </xf>
    <xf numFmtId="171" fontId="14" fillId="5" borderId="4" xfId="15" applyNumberFormat="1" applyFont="1" applyFill="1" applyBorder="1" applyAlignment="1">
      <alignment vertical="center"/>
    </xf>
    <xf numFmtId="0" fontId="23" fillId="5" borderId="4" xfId="0" applyFont="1" applyFill="1" applyBorder="1" applyAlignment="1">
      <alignment horizontal="center" vertical="center"/>
    </xf>
    <xf numFmtId="171" fontId="23" fillId="5" borderId="4" xfId="15" applyNumberFormat="1" applyFont="1" applyFill="1" applyBorder="1" applyAlignment="1">
      <alignment vertical="center"/>
    </xf>
    <xf numFmtId="171" fontId="23" fillId="5" borderId="4" xfId="15" applyFont="1" applyFill="1" applyBorder="1" applyAlignment="1">
      <alignment vertical="center"/>
    </xf>
    <xf numFmtId="0" fontId="51" fillId="15" borderId="0" xfId="0" applyFont="1" applyFill="1" applyAlignment="1">
      <alignment horizontal="center" wrapText="1"/>
    </xf>
    <xf numFmtId="0" fontId="50" fillId="15" borderId="0" xfId="0" applyFont="1" applyFill="1" applyAlignment="1">
      <alignment wrapText="1"/>
    </xf>
    <xf numFmtId="0" fontId="51" fillId="15" borderId="0" xfId="0" applyFont="1" applyFill="1" applyAlignment="1">
      <alignment horizontal="left" wrapText="1"/>
    </xf>
    <xf numFmtId="0" fontId="51" fillId="15" borderId="0" xfId="0" applyFont="1" applyFill="1" applyAlignment="1">
      <alignment vertical="top" wrapText="1"/>
    </xf>
    <xf numFmtId="0" fontId="50" fillId="15" borderId="0" xfId="0" applyFont="1" applyFill="1" applyAlignment="1">
      <alignment horizontal="center" vertical="top" wrapText="1"/>
    </xf>
    <xf numFmtId="0" fontId="50" fillId="15" borderId="0" xfId="0" applyFont="1" applyFill="1" applyAlignment="1">
      <alignment horizontal="justify" vertical="top" wrapText="1"/>
    </xf>
    <xf numFmtId="0" fontId="61" fillId="15" borderId="0" xfId="0" applyFont="1" applyFill="1" applyBorder="1" applyAlignment="1">
      <alignment horizontal="center" vertical="top" wrapText="1"/>
    </xf>
    <xf numFmtId="0" fontId="50" fillId="15" borderId="0" xfId="0" applyFont="1" applyFill="1" applyAlignment="1">
      <alignment vertical="center" wrapText="1"/>
    </xf>
    <xf numFmtId="0" fontId="50" fillId="15" borderId="0" xfId="0" applyFont="1" applyFill="1" applyBorder="1" applyAlignment="1">
      <alignment horizontal="center" vertical="top" wrapText="1"/>
    </xf>
    <xf numFmtId="0" fontId="51" fillId="15" borderId="0" xfId="0" applyFont="1" applyFill="1" applyAlignment="1">
      <alignment vertical="top"/>
    </xf>
    <xf numFmtId="0" fontId="50" fillId="15" borderId="0" xfId="0" applyFont="1" applyFill="1" applyAlignment="1">
      <alignment horizontal="left" vertical="top" wrapText="1"/>
    </xf>
    <xf numFmtId="0" fontId="50" fillId="23" borderId="0" xfId="0" applyFont="1" applyFill="1" applyAlignment="1">
      <alignment/>
    </xf>
    <xf numFmtId="0" fontId="51" fillId="23" borderId="0" xfId="0" applyFont="1" applyFill="1" applyAlignment="1">
      <alignment horizontal="center"/>
    </xf>
    <xf numFmtId="0" fontId="51" fillId="23" borderId="4" xfId="0" applyFont="1" applyFill="1" applyBorder="1" applyAlignment="1">
      <alignment vertical="center"/>
    </xf>
    <xf numFmtId="0" fontId="51" fillId="23" borderId="4" xfId="0" applyFont="1" applyFill="1" applyBorder="1" applyAlignment="1">
      <alignment horizontal="center" vertical="center"/>
    </xf>
    <xf numFmtId="0" fontId="50" fillId="23" borderId="4" xfId="0" applyFont="1" applyFill="1" applyBorder="1" applyAlignment="1">
      <alignment vertical="center"/>
    </xf>
    <xf numFmtId="2" fontId="50" fillId="23" borderId="4" xfId="0" applyNumberFormat="1" applyFont="1" applyFill="1" applyBorder="1" applyAlignment="1">
      <alignment horizontal="center" vertical="center"/>
    </xf>
    <xf numFmtId="2" fontId="62" fillId="23" borderId="4" xfId="0" applyNumberFormat="1" applyFont="1" applyFill="1" applyBorder="1" applyAlignment="1">
      <alignment horizontal="center" vertical="center"/>
    </xf>
    <xf numFmtId="171" fontId="62" fillId="23" borderId="4" xfId="15" applyFont="1" applyFill="1" applyBorder="1" applyAlignment="1">
      <alignment horizontal="center" vertical="center"/>
    </xf>
    <xf numFmtId="2" fontId="63" fillId="23" borderId="4" xfId="0" applyNumberFormat="1" applyFont="1" applyFill="1" applyBorder="1" applyAlignment="1">
      <alignment horizontal="center" vertical="center"/>
    </xf>
    <xf numFmtId="171" fontId="63" fillId="23" borderId="4" xfId="15" applyFont="1" applyFill="1" applyBorder="1" applyAlignment="1">
      <alignment horizontal="center" vertical="center"/>
    </xf>
    <xf numFmtId="0" fontId="64" fillId="24" borderId="0" xfId="0" applyFont="1" applyFill="1" applyAlignment="1">
      <alignment/>
    </xf>
    <xf numFmtId="0" fontId="65" fillId="24" borderId="0" xfId="0" applyFont="1" applyFill="1" applyAlignment="1">
      <alignment horizontal="center"/>
    </xf>
    <xf numFmtId="0" fontId="65" fillId="24" borderId="4" xfId="0" applyFont="1" applyFill="1" applyBorder="1" applyAlignment="1">
      <alignment vertical="center"/>
    </xf>
    <xf numFmtId="0" fontId="65" fillId="24" borderId="4" xfId="0" applyFont="1" applyFill="1" applyBorder="1" applyAlignment="1">
      <alignment horizontal="center" vertical="center"/>
    </xf>
    <xf numFmtId="0" fontId="66" fillId="24" borderId="4" xfId="0" applyFont="1" applyFill="1" applyBorder="1" applyAlignment="1">
      <alignment horizontal="center" vertical="center"/>
    </xf>
    <xf numFmtId="0" fontId="64" fillId="24" borderId="4" xfId="0" applyFont="1" applyFill="1" applyBorder="1" applyAlignment="1">
      <alignment vertical="center"/>
    </xf>
    <xf numFmtId="2" fontId="64" fillId="24" borderId="4" xfId="0" applyNumberFormat="1" applyFont="1" applyFill="1" applyBorder="1" applyAlignment="1">
      <alignment horizontal="center" vertical="center"/>
    </xf>
    <xf numFmtId="2" fontId="65" fillId="24" borderId="4" xfId="0" applyNumberFormat="1" applyFont="1" applyFill="1" applyBorder="1" applyAlignment="1">
      <alignment horizontal="center" vertical="center"/>
    </xf>
    <xf numFmtId="0" fontId="0" fillId="25" borderId="0" xfId="0" applyFill="1" applyAlignment="1">
      <alignment/>
    </xf>
    <xf numFmtId="0" fontId="1" fillId="25" borderId="0" xfId="0" applyFont="1" applyFill="1" applyAlignment="1">
      <alignment horizontal="center"/>
    </xf>
    <xf numFmtId="0" fontId="1" fillId="25" borderId="0" xfId="0" applyFont="1" applyFill="1" applyAlignment="1">
      <alignment horizontal="center" vertical="center" wrapText="1"/>
    </xf>
    <xf numFmtId="0" fontId="1" fillId="25" borderId="4" xfId="0" applyFont="1" applyFill="1" applyBorder="1" applyAlignment="1">
      <alignment vertical="center"/>
    </xf>
    <xf numFmtId="0" fontId="1" fillId="25" borderId="4" xfId="0" applyFont="1" applyFill="1" applyBorder="1" applyAlignment="1">
      <alignment horizontal="center" vertical="center"/>
    </xf>
    <xf numFmtId="0" fontId="0" fillId="25" borderId="4" xfId="0" applyFill="1" applyBorder="1" applyAlignment="1">
      <alignment vertical="center"/>
    </xf>
    <xf numFmtId="2" fontId="0" fillId="25" borderId="4" xfId="0" applyNumberFormat="1" applyFill="1" applyBorder="1" applyAlignment="1">
      <alignment horizontal="center" vertical="center"/>
    </xf>
    <xf numFmtId="2" fontId="0" fillId="25" borderId="3" xfId="0" applyNumberFormat="1" applyFill="1" applyBorder="1" applyAlignment="1">
      <alignment horizontal="center" vertical="center"/>
    </xf>
    <xf numFmtId="2" fontId="1" fillId="25" borderId="4" xfId="0" applyNumberFormat="1" applyFont="1" applyFill="1" applyBorder="1" applyAlignment="1">
      <alignment horizontal="center" vertical="center"/>
    </xf>
    <xf numFmtId="0" fontId="1" fillId="7" borderId="0" xfId="0" applyFont="1" applyFill="1" applyAlignment="1">
      <alignment horizontal="center" vertical="center" wrapText="1"/>
    </xf>
    <xf numFmtId="0" fontId="1" fillId="7" borderId="4" xfId="0" applyFont="1" applyFill="1" applyBorder="1" applyAlignment="1">
      <alignment vertical="center"/>
    </xf>
    <xf numFmtId="0" fontId="1" fillId="7" borderId="4" xfId="0" applyFont="1" applyFill="1" applyBorder="1" applyAlignment="1">
      <alignment horizontal="center" vertical="center"/>
    </xf>
    <xf numFmtId="0" fontId="0" fillId="7" borderId="4" xfId="0" applyFill="1" applyBorder="1" applyAlignment="1">
      <alignment vertical="center"/>
    </xf>
    <xf numFmtId="2" fontId="0" fillId="7" borderId="4" xfId="0" applyNumberFormat="1" applyFill="1" applyBorder="1" applyAlignment="1">
      <alignment horizontal="center" vertical="center"/>
    </xf>
    <xf numFmtId="2" fontId="0" fillId="7" borderId="3" xfId="0" applyNumberFormat="1" applyFill="1" applyBorder="1" applyAlignment="1">
      <alignment horizontal="center" vertical="center"/>
    </xf>
    <xf numFmtId="2" fontId="1" fillId="7" borderId="4" xfId="0" applyNumberFormat="1" applyFont="1" applyFill="1" applyBorder="1" applyAlignment="1">
      <alignment horizontal="center" vertical="center"/>
    </xf>
    <xf numFmtId="0" fontId="2" fillId="5" borderId="0" xfId="0" applyFont="1" applyFill="1" applyAlignment="1">
      <alignment horizontal="center" wrapText="1"/>
    </xf>
    <xf numFmtId="0" fontId="1" fillId="5" borderId="0" xfId="0" applyFont="1" applyFill="1" applyAlignment="1">
      <alignment horizontal="center" wrapText="1"/>
    </xf>
    <xf numFmtId="0" fontId="0" fillId="5" borderId="0" xfId="0" applyFont="1" applyFill="1" applyAlignment="1">
      <alignment horizontal="center" wrapText="1"/>
    </xf>
    <xf numFmtId="0" fontId="0" fillId="5" borderId="0" xfId="0" applyFont="1" applyFill="1" applyBorder="1" applyAlignment="1">
      <alignment horizontal="left" wrapText="1"/>
    </xf>
    <xf numFmtId="0" fontId="0" fillId="5" borderId="0" xfId="0" applyFont="1" applyFill="1" applyAlignment="1">
      <alignment/>
    </xf>
    <xf numFmtId="0" fontId="0" fillId="5" borderId="0" xfId="0" applyFont="1" applyFill="1" applyBorder="1" applyAlignment="1">
      <alignment horizontal="right" wrapText="1"/>
    </xf>
    <xf numFmtId="0" fontId="20" fillId="5" borderId="4" xfId="0" applyFont="1" applyFill="1" applyBorder="1" applyAlignment="1">
      <alignment horizontal="center" vertical="center" wrapText="1"/>
    </xf>
    <xf numFmtId="171" fontId="19" fillId="5" borderId="4" xfId="15" applyFont="1" applyFill="1" applyBorder="1" applyAlignment="1">
      <alignment vertical="center" wrapText="1"/>
    </xf>
    <xf numFmtId="171" fontId="20" fillId="5" borderId="4" xfId="15" applyFont="1" applyFill="1" applyBorder="1" applyAlignment="1">
      <alignment vertical="center" wrapText="1"/>
    </xf>
    <xf numFmtId="171" fontId="20" fillId="5" borderId="4" xfId="15" applyFont="1" applyFill="1" applyBorder="1" applyAlignment="1">
      <alignment horizontal="right" vertical="center" wrapText="1"/>
    </xf>
    <xf numFmtId="0" fontId="0" fillId="5" borderId="0" xfId="0" applyFill="1" applyAlignment="1">
      <alignment horizontal="left"/>
    </xf>
    <xf numFmtId="0" fontId="14" fillId="5" borderId="0" xfId="0" applyFont="1" applyFill="1" applyAlignment="1">
      <alignment horizontal="left" vertical="center"/>
    </xf>
    <xf numFmtId="0" fontId="0" fillId="5" borderId="0" xfId="0" applyFont="1" applyFill="1" applyAlignment="1">
      <alignment vertical="center"/>
    </xf>
    <xf numFmtId="0" fontId="24" fillId="5" borderId="0" xfId="0" applyFont="1" applyFill="1" applyAlignment="1">
      <alignment/>
    </xf>
    <xf numFmtId="0" fontId="40" fillId="4" borderId="0" xfId="0" applyFont="1" applyFill="1" applyAlignment="1">
      <alignment horizontal="center"/>
    </xf>
    <xf numFmtId="0" fontId="40" fillId="4" borderId="0" xfId="0" applyFont="1" applyFill="1" applyAlignment="1">
      <alignment horizontal="center" vertical="center" wrapText="1"/>
    </xf>
    <xf numFmtId="0" fontId="39" fillId="4" borderId="10" xfId="0" applyFont="1" applyFill="1" applyBorder="1" applyAlignment="1">
      <alignment/>
    </xf>
    <xf numFmtId="0" fontId="39" fillId="4" borderId="12" xfId="0" applyFont="1" applyFill="1" applyBorder="1" applyAlignment="1">
      <alignment/>
    </xf>
    <xf numFmtId="0" fontId="40" fillId="4" borderId="14" xfId="0" applyFont="1" applyFill="1" applyBorder="1" applyAlignment="1">
      <alignment horizontal="center"/>
    </xf>
    <xf numFmtId="0" fontId="40" fillId="4" borderId="6" xfId="0" applyFont="1" applyFill="1" applyBorder="1" applyAlignment="1">
      <alignment horizontal="center"/>
    </xf>
    <xf numFmtId="0" fontId="39" fillId="4" borderId="13" xfId="0" applyFont="1" applyFill="1" applyBorder="1" applyAlignment="1">
      <alignment/>
    </xf>
    <xf numFmtId="0" fontId="39" fillId="4" borderId="4" xfId="0" applyFont="1" applyFill="1" applyBorder="1" applyAlignment="1">
      <alignment horizontal="center"/>
    </xf>
    <xf numFmtId="0" fontId="39" fillId="4" borderId="0" xfId="0" applyFont="1" applyFill="1" applyAlignment="1">
      <alignment/>
    </xf>
    <xf numFmtId="0" fontId="39" fillId="4" borderId="4" xfId="0" applyFont="1" applyFill="1" applyBorder="1" applyAlignment="1">
      <alignment vertical="center"/>
    </xf>
    <xf numFmtId="2" fontId="39" fillId="4" borderId="4" xfId="0" applyNumberFormat="1" applyFont="1" applyFill="1" applyBorder="1" applyAlignment="1">
      <alignment horizontal="center" vertical="center"/>
    </xf>
    <xf numFmtId="0" fontId="54" fillId="20" borderId="10" xfId="0" applyFont="1" applyFill="1" applyBorder="1" applyAlignment="1">
      <alignment horizontal="right"/>
    </xf>
    <xf numFmtId="0" fontId="54" fillId="20" borderId="12" xfId="0" applyFont="1" applyFill="1" applyBorder="1" applyAlignment="1">
      <alignment horizontal="center" vertical="center"/>
    </xf>
    <xf numFmtId="0" fontId="53" fillId="20" borderId="14" xfId="0" applyFont="1" applyFill="1" applyBorder="1" applyAlignment="1">
      <alignment horizontal="center"/>
    </xf>
    <xf numFmtId="0" fontId="53" fillId="20" borderId="6" xfId="0" applyFont="1" applyFill="1" applyBorder="1" applyAlignment="1">
      <alignment horizontal="center"/>
    </xf>
    <xf numFmtId="0" fontId="53" fillId="20" borderId="4" xfId="0" applyFont="1" applyFill="1" applyBorder="1" applyAlignment="1">
      <alignment horizontal="center"/>
    </xf>
    <xf numFmtId="0" fontId="54" fillId="20" borderId="13" xfId="0" applyFont="1" applyFill="1" applyBorder="1" applyAlignment="1">
      <alignment horizontal="center" vertical="center"/>
    </xf>
    <xf numFmtId="0" fontId="53" fillId="20" borderId="0" xfId="0" applyFont="1" applyFill="1" applyBorder="1" applyAlignment="1">
      <alignment horizontal="left" vertical="center"/>
    </xf>
    <xf numFmtId="0" fontId="67" fillId="20" borderId="2" xfId="0" applyFont="1" applyFill="1" applyBorder="1" applyAlignment="1">
      <alignment horizontal="center" vertical="center"/>
    </xf>
    <xf numFmtId="0" fontId="68" fillId="20" borderId="0" xfId="0" applyFont="1" applyFill="1" applyAlignment="1">
      <alignment horizontal="left" vertical="center"/>
    </xf>
    <xf numFmtId="0" fontId="69" fillId="20" borderId="0" xfId="0" applyFont="1" applyFill="1" applyAlignment="1">
      <alignment horizontal="left" vertical="center"/>
    </xf>
    <xf numFmtId="0" fontId="50" fillId="26" borderId="0" xfId="0" applyFont="1" applyFill="1" applyAlignment="1">
      <alignment/>
    </xf>
    <xf numFmtId="0" fontId="52" fillId="26" borderId="0" xfId="0" applyFont="1" applyFill="1" applyAlignment="1">
      <alignment horizontal="center"/>
    </xf>
    <xf numFmtId="0" fontId="70" fillId="26" borderId="7" xfId="0" applyFont="1" applyFill="1" applyBorder="1" applyAlignment="1">
      <alignment horizontal="center" vertical="center" wrapText="1"/>
    </xf>
    <xf numFmtId="0" fontId="70" fillId="26" borderId="12" xfId="0" applyFont="1" applyFill="1" applyBorder="1" applyAlignment="1">
      <alignment horizontal="center" vertical="center" wrapText="1"/>
    </xf>
    <xf numFmtId="0" fontId="70" fillId="26" borderId="2" xfId="0" applyFont="1" applyFill="1" applyBorder="1" applyAlignment="1">
      <alignment horizontal="center" vertical="center" wrapText="1"/>
    </xf>
    <xf numFmtId="0" fontId="70" fillId="26" borderId="8" xfId="0" applyFont="1" applyFill="1" applyBorder="1" applyAlignment="1">
      <alignment horizontal="center" vertical="center" wrapText="1"/>
    </xf>
    <xf numFmtId="0" fontId="50" fillId="26" borderId="4" xfId="0" applyFont="1" applyFill="1" applyBorder="1" applyAlignment="1">
      <alignment horizontal="center" vertical="center"/>
    </xf>
    <xf numFmtId="0" fontId="50" fillId="26" borderId="0" xfId="0" applyFont="1" applyFill="1" applyAlignment="1">
      <alignment horizontal="center"/>
    </xf>
    <xf numFmtId="171" fontId="50" fillId="26" borderId="4" xfId="15" applyNumberFormat="1" applyFont="1" applyFill="1" applyBorder="1" applyAlignment="1">
      <alignment horizontal="right" vertical="center"/>
    </xf>
    <xf numFmtId="171" fontId="50" fillId="26" borderId="4" xfId="15" applyFont="1" applyFill="1" applyBorder="1" applyAlignment="1">
      <alignment horizontal="right" vertical="center"/>
    </xf>
    <xf numFmtId="171" fontId="50" fillId="26" borderId="0" xfId="0" applyNumberFormat="1" applyFont="1" applyFill="1" applyAlignment="1">
      <alignment/>
    </xf>
    <xf numFmtId="0" fontId="50" fillId="26" borderId="0" xfId="0" applyFont="1" applyFill="1" applyAlignment="1">
      <alignment horizontal="center" vertical="center"/>
    </xf>
    <xf numFmtId="171" fontId="50" fillId="26" borderId="0" xfId="15" applyNumberFormat="1" applyFont="1" applyFill="1" applyAlignment="1">
      <alignment vertical="center"/>
    </xf>
    <xf numFmtId="171" fontId="50" fillId="26" borderId="0" xfId="15" applyFont="1" applyFill="1" applyAlignment="1">
      <alignment vertical="center"/>
    </xf>
    <xf numFmtId="0" fontId="51" fillId="26" borderId="14" xfId="0" applyFont="1" applyFill="1" applyBorder="1" applyAlignment="1">
      <alignment horizontal="center" vertical="center"/>
    </xf>
    <xf numFmtId="0" fontId="51" fillId="26" borderId="4" xfId="0" applyFont="1" applyFill="1" applyBorder="1" applyAlignment="1">
      <alignment horizontal="center" vertical="center"/>
    </xf>
    <xf numFmtId="171" fontId="51" fillId="26" borderId="4" xfId="15" applyNumberFormat="1" applyFont="1" applyFill="1" applyBorder="1" applyAlignment="1">
      <alignment vertical="center"/>
    </xf>
    <xf numFmtId="171" fontId="51" fillId="26" borderId="4" xfId="15" applyFont="1" applyFill="1" applyBorder="1" applyAlignment="1">
      <alignment vertical="center"/>
    </xf>
    <xf numFmtId="0" fontId="47" fillId="27" borderId="0" xfId="0" applyFont="1" applyFill="1" applyAlignment="1">
      <alignment/>
    </xf>
    <xf numFmtId="0" fontId="71" fillId="27" borderId="0" xfId="0" applyFont="1" applyFill="1" applyAlignment="1">
      <alignment horizontal="center"/>
    </xf>
    <xf numFmtId="0" fontId="47" fillId="27" borderId="0" xfId="0" applyFont="1" applyFill="1" applyAlignment="1">
      <alignment vertical="top"/>
    </xf>
    <xf numFmtId="0" fontId="72" fillId="27" borderId="7" xfId="0" applyFont="1" applyFill="1" applyBorder="1" applyAlignment="1">
      <alignment horizontal="center" vertical="top" wrapText="1"/>
    </xf>
    <xf numFmtId="0" fontId="72" fillId="27" borderId="12" xfId="0" applyFont="1" applyFill="1" applyBorder="1" applyAlignment="1">
      <alignment horizontal="center" vertical="top" wrapText="1"/>
    </xf>
    <xf numFmtId="0" fontId="72" fillId="27" borderId="2" xfId="0" applyFont="1" applyFill="1" applyBorder="1" applyAlignment="1">
      <alignment horizontal="center" vertical="top" wrapText="1"/>
    </xf>
    <xf numFmtId="0" fontId="72" fillId="27" borderId="8" xfId="0" applyFont="1" applyFill="1" applyBorder="1" applyAlignment="1">
      <alignment horizontal="center" vertical="top" wrapText="1"/>
    </xf>
    <xf numFmtId="0" fontId="47" fillId="27" borderId="4" xfId="0" applyFont="1" applyFill="1" applyBorder="1" applyAlignment="1">
      <alignment horizontal="center" vertical="center"/>
    </xf>
    <xf numFmtId="0" fontId="47" fillId="27" borderId="0" xfId="0" applyFont="1" applyFill="1" applyAlignment="1">
      <alignment horizontal="center"/>
    </xf>
    <xf numFmtId="171" fontId="47" fillId="27" borderId="4" xfId="15" applyNumberFormat="1" applyFont="1" applyFill="1" applyBorder="1" applyAlignment="1">
      <alignment horizontal="right" vertical="center"/>
    </xf>
    <xf numFmtId="171" fontId="47" fillId="27" borderId="4" xfId="15" applyFont="1" applyFill="1" applyBorder="1" applyAlignment="1">
      <alignment horizontal="right" vertical="center"/>
    </xf>
    <xf numFmtId="171" fontId="47" fillId="27" borderId="4" xfId="15" applyNumberFormat="1" applyFont="1" applyFill="1" applyBorder="1" applyAlignment="1">
      <alignment horizontal="center" vertical="center"/>
    </xf>
    <xf numFmtId="171" fontId="47" fillId="27" borderId="4" xfId="15" applyFont="1" applyFill="1" applyBorder="1" applyAlignment="1">
      <alignment horizontal="center" vertical="center"/>
    </xf>
    <xf numFmtId="171" fontId="47" fillId="27" borderId="0" xfId="0" applyNumberFormat="1" applyFont="1" applyFill="1" applyAlignment="1">
      <alignment vertical="center" wrapText="1"/>
    </xf>
    <xf numFmtId="0" fontId="47" fillId="27" borderId="0" xfId="0" applyFont="1" applyFill="1" applyAlignment="1">
      <alignment horizontal="center" vertical="center"/>
    </xf>
    <xf numFmtId="171" fontId="47" fillId="27" borderId="0" xfId="15" applyNumberFormat="1" applyFont="1" applyFill="1" applyAlignment="1">
      <alignment vertical="center"/>
    </xf>
    <xf numFmtId="171" fontId="47" fillId="27" borderId="0" xfId="15" applyFont="1" applyFill="1" applyAlignment="1">
      <alignment vertical="center"/>
    </xf>
    <xf numFmtId="0" fontId="46" fillId="27" borderId="14" xfId="0" applyFont="1" applyFill="1" applyBorder="1" applyAlignment="1">
      <alignment horizontal="center" vertical="center"/>
    </xf>
    <xf numFmtId="0" fontId="46" fillId="27" borderId="4" xfId="0" applyFont="1" applyFill="1" applyBorder="1" applyAlignment="1">
      <alignment horizontal="center" vertical="center"/>
    </xf>
    <xf numFmtId="171" fontId="46" fillId="27" borderId="4" xfId="15" applyNumberFormat="1" applyFont="1" applyFill="1" applyBorder="1" applyAlignment="1">
      <alignment vertical="center"/>
    </xf>
    <xf numFmtId="171" fontId="46" fillId="27" borderId="4" xfId="15" applyFont="1" applyFill="1" applyBorder="1" applyAlignment="1">
      <alignment vertical="center"/>
    </xf>
    <xf numFmtId="0" fontId="53" fillId="28" borderId="0" xfId="0" applyFont="1" applyFill="1" applyAlignment="1">
      <alignment horizontal="center"/>
    </xf>
    <xf numFmtId="0" fontId="53" fillId="28" borderId="10" xfId="0" applyFont="1" applyFill="1" applyBorder="1" applyAlignment="1">
      <alignment horizontal="center"/>
    </xf>
    <xf numFmtId="0" fontId="54" fillId="28" borderId="12" xfId="0" applyFont="1" applyFill="1" applyBorder="1" applyAlignment="1">
      <alignment horizontal="center" vertical="center" wrapText="1"/>
    </xf>
    <xf numFmtId="0" fontId="53" fillId="28" borderId="15" xfId="0" applyFont="1" applyFill="1" applyBorder="1" applyAlignment="1">
      <alignment horizontal="center" vertical="center" wrapText="1"/>
    </xf>
    <xf numFmtId="0" fontId="53" fillId="28" borderId="6" xfId="0" applyFont="1" applyFill="1" applyBorder="1" applyAlignment="1">
      <alignment horizontal="center" vertical="center" wrapText="1"/>
    </xf>
    <xf numFmtId="0" fontId="54" fillId="28" borderId="13" xfId="0" applyFont="1" applyFill="1" applyBorder="1" applyAlignment="1">
      <alignment horizontal="center" vertical="center" wrapText="1"/>
    </xf>
    <xf numFmtId="0" fontId="54" fillId="28" borderId="4" xfId="0" applyFont="1" applyFill="1" applyBorder="1" applyAlignment="1">
      <alignment horizontal="center" vertical="center" wrapText="1"/>
    </xf>
    <xf numFmtId="0" fontId="54" fillId="28" borderId="4" xfId="0" applyFont="1" applyFill="1" applyBorder="1" applyAlignment="1">
      <alignment horizontal="center" vertical="center"/>
    </xf>
    <xf numFmtId="0" fontId="54" fillId="28" borderId="4" xfId="0" applyFont="1" applyFill="1" applyBorder="1" applyAlignment="1">
      <alignment vertical="center"/>
    </xf>
    <xf numFmtId="0" fontId="54" fillId="28" borderId="4" xfId="0" applyFont="1" applyFill="1" applyBorder="1" applyAlignment="1">
      <alignment horizontal="center"/>
    </xf>
    <xf numFmtId="0" fontId="53" fillId="28" borderId="14" xfId="0" applyFont="1" applyFill="1" applyBorder="1" applyAlignment="1">
      <alignment horizontal="center" vertical="center"/>
    </xf>
    <xf numFmtId="0" fontId="53" fillId="28" borderId="6" xfId="0" applyFont="1" applyFill="1" applyBorder="1" applyAlignment="1">
      <alignment horizontal="center" vertical="center"/>
    </xf>
    <xf numFmtId="0" fontId="53" fillId="28" borderId="4" xfId="0" applyFont="1" applyFill="1" applyBorder="1" applyAlignment="1">
      <alignment horizontal="center" vertical="center"/>
    </xf>
    <xf numFmtId="0" fontId="54" fillId="28" borderId="0" xfId="0" applyFont="1" applyFill="1" applyAlignment="1">
      <alignment horizontal="center"/>
    </xf>
    <xf numFmtId="0" fontId="54" fillId="28" borderId="0" xfId="0" applyFont="1" applyFill="1" applyAlignment="1">
      <alignment horizontal="left"/>
    </xf>
    <xf numFmtId="0" fontId="54" fillId="28" borderId="0" xfId="0" applyFont="1" applyFill="1" applyAlignment="1">
      <alignment/>
    </xf>
    <xf numFmtId="0" fontId="73" fillId="22" borderId="0" xfId="0" applyFont="1" applyFill="1" applyAlignment="1">
      <alignment horizontal="center"/>
    </xf>
    <xf numFmtId="0" fontId="13" fillId="22" borderId="0" xfId="0" applyFont="1" applyFill="1" applyAlignment="1">
      <alignment/>
    </xf>
    <xf numFmtId="0" fontId="73" fillId="22" borderId="0" xfId="0" applyFont="1" applyFill="1" applyAlignment="1">
      <alignment horizontal="center"/>
    </xf>
    <xf numFmtId="0" fontId="73" fillId="22" borderId="0" xfId="0" applyFont="1" applyFill="1" applyAlignment="1">
      <alignment/>
    </xf>
    <xf numFmtId="0" fontId="13" fillId="22" borderId="0" xfId="0" applyFont="1" applyFill="1" applyAlignment="1">
      <alignment horizontal="center"/>
    </xf>
    <xf numFmtId="0" fontId="13" fillId="22" borderId="0" xfId="0" applyFont="1" applyFill="1" applyAlignment="1">
      <alignment horizontal="justify" vertical="top" wrapText="1"/>
    </xf>
    <xf numFmtId="0" fontId="40" fillId="29" borderId="0" xfId="0" applyFont="1" applyFill="1" applyAlignment="1">
      <alignment horizontal="center"/>
    </xf>
    <xf numFmtId="0" fontId="40" fillId="29" borderId="0" xfId="0" applyFont="1" applyFill="1" applyAlignment="1">
      <alignment horizontal="center" vertical="center" wrapText="1"/>
    </xf>
    <xf numFmtId="0" fontId="39" fillId="29" borderId="0" xfId="0" applyFont="1" applyFill="1" applyAlignment="1">
      <alignment vertical="center" wrapText="1"/>
    </xf>
    <xf numFmtId="0" fontId="39" fillId="29" borderId="0" xfId="0" applyFont="1" applyFill="1" applyAlignment="1">
      <alignment vertical="center" wrapText="1"/>
    </xf>
    <xf numFmtId="0" fontId="39" fillId="29" borderId="10" xfId="0" applyFont="1" applyFill="1" applyBorder="1" applyAlignment="1">
      <alignment horizontal="right" vertical="center" wrapText="1"/>
    </xf>
    <xf numFmtId="0" fontId="39" fillId="29" borderId="4" xfId="0" applyFont="1" applyFill="1" applyBorder="1" applyAlignment="1">
      <alignment horizontal="center" vertical="center" wrapText="1"/>
    </xf>
    <xf numFmtId="0" fontId="39" fillId="29" borderId="4" xfId="0" applyFont="1" applyFill="1" applyBorder="1" applyAlignment="1">
      <alignment horizontal="center"/>
    </xf>
    <xf numFmtId="0" fontId="39" fillId="29" borderId="4" xfId="0" applyFont="1" applyFill="1" applyBorder="1" applyAlignment="1">
      <alignment/>
    </xf>
    <xf numFmtId="1" fontId="39" fillId="29" borderId="4" xfId="0" applyNumberFormat="1" applyFont="1" applyFill="1" applyBorder="1" applyAlignment="1">
      <alignment horizontal="center"/>
    </xf>
    <xf numFmtId="0" fontId="40" fillId="29" borderId="4" xfId="0" applyFont="1" applyFill="1" applyBorder="1" applyAlignment="1">
      <alignment horizontal="center"/>
    </xf>
    <xf numFmtId="0" fontId="40" fillId="29" borderId="4" xfId="0" applyFont="1" applyFill="1" applyBorder="1" applyAlignment="1">
      <alignment horizontal="center"/>
    </xf>
    <xf numFmtId="1" fontId="40" fillId="29" borderId="4" xfId="0" applyNumberFormat="1" applyFont="1" applyFill="1" applyBorder="1" applyAlignment="1">
      <alignment horizontal="center"/>
    </xf>
    <xf numFmtId="0" fontId="74" fillId="30" borderId="0" xfId="0" applyFont="1" applyFill="1" applyAlignment="1">
      <alignment horizontal="center"/>
    </xf>
    <xf numFmtId="0" fontId="75" fillId="30" borderId="4" xfId="0" applyFont="1" applyFill="1" applyBorder="1" applyAlignment="1">
      <alignment horizontal="center" vertical="top" wrapText="1"/>
    </xf>
    <xf numFmtId="17" fontId="75" fillId="30" borderId="4" xfId="0" applyNumberFormat="1" applyFont="1" applyFill="1" applyBorder="1" applyAlignment="1">
      <alignment horizontal="left" vertical="center"/>
    </xf>
    <xf numFmtId="0" fontId="75" fillId="30" borderId="4" xfId="0" applyFont="1" applyFill="1" applyBorder="1" applyAlignment="1">
      <alignment horizontal="center" vertical="center"/>
    </xf>
    <xf numFmtId="171" fontId="75" fillId="30" borderId="4" xfId="15" applyFont="1" applyFill="1" applyBorder="1" applyAlignment="1">
      <alignment vertical="center"/>
    </xf>
    <xf numFmtId="0" fontId="75" fillId="30" borderId="4" xfId="0" applyFont="1" applyFill="1" applyBorder="1" applyAlignment="1" quotePrefix="1">
      <alignment horizontal="center" vertical="center"/>
    </xf>
    <xf numFmtId="17" fontId="74" fillId="30" borderId="4" xfId="0" applyNumberFormat="1" applyFont="1" applyFill="1" applyBorder="1" applyAlignment="1">
      <alignment horizontal="left" vertical="center"/>
    </xf>
    <xf numFmtId="0" fontId="74" fillId="30" borderId="4" xfId="0" applyFont="1" applyFill="1" applyBorder="1" applyAlignment="1">
      <alignment horizontal="center" vertical="center"/>
    </xf>
    <xf numFmtId="171" fontId="74" fillId="30" borderId="4" xfId="15" applyFont="1" applyFill="1" applyBorder="1" applyAlignment="1">
      <alignment vertical="center"/>
    </xf>
    <xf numFmtId="0" fontId="1" fillId="31" borderId="0" xfId="0" applyFont="1" applyFill="1" applyAlignment="1">
      <alignment horizontal="center"/>
    </xf>
    <xf numFmtId="0" fontId="0" fillId="31" borderId="4" xfId="0" applyFill="1" applyBorder="1" applyAlignment="1">
      <alignment horizontal="center" vertical="top" wrapText="1"/>
    </xf>
    <xf numFmtId="17" fontId="0" fillId="31" borderId="4" xfId="0" applyNumberFormat="1" applyFill="1" applyBorder="1" applyAlignment="1">
      <alignment horizontal="left" vertical="center"/>
    </xf>
    <xf numFmtId="0" fontId="0" fillId="31" borderId="4" xfId="0" applyFill="1" applyBorder="1" applyAlignment="1">
      <alignment horizontal="center" vertical="center"/>
    </xf>
    <xf numFmtId="171" fontId="0" fillId="31" borderId="4" xfId="15" applyFill="1" applyBorder="1" applyAlignment="1">
      <alignment vertical="center"/>
    </xf>
    <xf numFmtId="0" fontId="0" fillId="31" borderId="4" xfId="0" applyFill="1" applyBorder="1" applyAlignment="1" quotePrefix="1">
      <alignment horizontal="center" vertical="center"/>
    </xf>
    <xf numFmtId="17" fontId="1" fillId="31" borderId="4" xfId="0" applyNumberFormat="1" applyFont="1" applyFill="1" applyBorder="1" applyAlignment="1">
      <alignment horizontal="left" vertical="center"/>
    </xf>
    <xf numFmtId="0" fontId="1" fillId="31" borderId="4" xfId="0" applyFont="1" applyFill="1" applyBorder="1" applyAlignment="1">
      <alignment horizontal="center" vertical="center"/>
    </xf>
    <xf numFmtId="171" fontId="1" fillId="31" borderId="4" xfId="15" applyFont="1" applyFill="1" applyBorder="1" applyAlignment="1">
      <alignment vertical="center"/>
    </xf>
    <xf numFmtId="0" fontId="40" fillId="31" borderId="0" xfId="0" applyFont="1" applyFill="1" applyAlignment="1">
      <alignment horizontal="center"/>
    </xf>
    <xf numFmtId="0" fontId="76" fillId="31" borderId="4" xfId="0" applyFont="1" applyFill="1" applyBorder="1" applyAlignment="1">
      <alignment horizontal="center" vertical="center" wrapText="1"/>
    </xf>
    <xf numFmtId="0" fontId="40" fillId="31" borderId="12" xfId="0" applyFont="1" applyFill="1" applyBorder="1" applyAlignment="1">
      <alignment horizontal="center"/>
    </xf>
    <xf numFmtId="0" fontId="40" fillId="31" borderId="4" xfId="0" applyFont="1" applyFill="1" applyBorder="1" applyAlignment="1">
      <alignment horizontal="center"/>
    </xf>
    <xf numFmtId="0" fontId="77" fillId="31" borderId="14" xfId="0" applyFont="1" applyFill="1" applyBorder="1" applyAlignment="1">
      <alignment horizontal="center" vertical="top"/>
    </xf>
    <xf numFmtId="0" fontId="77" fillId="31" borderId="4" xfId="0" applyFont="1" applyFill="1" applyBorder="1" applyAlignment="1">
      <alignment horizontal="left" vertical="center" wrapText="1"/>
    </xf>
    <xf numFmtId="0" fontId="77" fillId="31" borderId="15" xfId="0" applyFont="1" applyFill="1" applyBorder="1" applyAlignment="1">
      <alignment horizontal="center" vertical="top"/>
    </xf>
    <xf numFmtId="0" fontId="77" fillId="31" borderId="4" xfId="0" applyFont="1" applyFill="1" applyBorder="1" applyAlignment="1">
      <alignment horizontal="center" vertical="top"/>
    </xf>
    <xf numFmtId="0" fontId="77" fillId="31" borderId="4" xfId="0" applyFont="1" applyFill="1" applyBorder="1" applyAlignment="1">
      <alignment horizontal="center" vertical="center" wrapText="1"/>
    </xf>
    <xf numFmtId="0" fontId="77" fillId="31" borderId="12" xfId="0" applyFont="1" applyFill="1" applyBorder="1" applyAlignment="1">
      <alignment horizontal="center" vertical="top"/>
    </xf>
    <xf numFmtId="0" fontId="77" fillId="31" borderId="3" xfId="0" applyFont="1" applyFill="1" applyBorder="1" applyAlignment="1">
      <alignment/>
    </xf>
    <xf numFmtId="0" fontId="77" fillId="31" borderId="0" xfId="0" applyFont="1" applyFill="1" applyBorder="1" applyAlignment="1">
      <alignment horizontal="center"/>
    </xf>
    <xf numFmtId="0" fontId="77" fillId="31" borderId="3" xfId="0" applyFont="1" applyFill="1" applyBorder="1" applyAlignment="1">
      <alignment horizontal="center"/>
    </xf>
    <xf numFmtId="0" fontId="77" fillId="31" borderId="13" xfId="0" applyFont="1" applyFill="1" applyBorder="1" applyAlignment="1">
      <alignment horizontal="center" vertical="top"/>
    </xf>
    <xf numFmtId="0" fontId="77" fillId="31" borderId="12" xfId="0" applyFont="1" applyFill="1" applyBorder="1" applyAlignment="1">
      <alignment/>
    </xf>
    <xf numFmtId="0" fontId="77" fillId="31" borderId="2" xfId="0" applyFont="1" applyFill="1" applyBorder="1" applyAlignment="1">
      <alignment horizontal="center"/>
    </xf>
    <xf numFmtId="0" fontId="77" fillId="31" borderId="12" xfId="0" applyFont="1" applyFill="1" applyBorder="1" applyAlignment="1">
      <alignment horizontal="center"/>
    </xf>
    <xf numFmtId="0" fontId="77" fillId="31" borderId="13" xfId="0" applyFont="1" applyFill="1" applyBorder="1" applyAlignment="1">
      <alignment vertical="center"/>
    </xf>
    <xf numFmtId="0" fontId="77" fillId="31" borderId="10" xfId="0" applyFont="1" applyFill="1" applyBorder="1" applyAlignment="1">
      <alignment horizontal="center"/>
    </xf>
    <xf numFmtId="0" fontId="77" fillId="31" borderId="13" xfId="0" applyFont="1" applyFill="1" applyBorder="1" applyAlignment="1">
      <alignment horizontal="center"/>
    </xf>
    <xf numFmtId="0" fontId="77" fillId="31" borderId="12" xfId="0" applyFont="1" applyFill="1" applyBorder="1" applyAlignment="1">
      <alignment horizontal="center" vertical="top"/>
    </xf>
    <xf numFmtId="0" fontId="77" fillId="31" borderId="12" xfId="0" applyFont="1" applyFill="1" applyBorder="1" applyAlignment="1">
      <alignment vertical="center"/>
    </xf>
    <xf numFmtId="0" fontId="77" fillId="31" borderId="4" xfId="0" applyFont="1" applyFill="1" applyBorder="1" applyAlignment="1">
      <alignment vertical="center" wrapText="1"/>
    </xf>
    <xf numFmtId="0" fontId="77" fillId="31" borderId="13" xfId="0" applyFont="1" applyFill="1" applyBorder="1" applyAlignment="1">
      <alignment vertical="center" wrapText="1"/>
    </xf>
    <xf numFmtId="0" fontId="77" fillId="31" borderId="14" xfId="0" applyFont="1" applyFill="1" applyBorder="1" applyAlignment="1">
      <alignment horizontal="center" vertical="center" wrapText="1"/>
    </xf>
    <xf numFmtId="0" fontId="77" fillId="31" borderId="4" xfId="0" applyFont="1" applyFill="1" applyBorder="1" applyAlignment="1">
      <alignment horizontal="center"/>
    </xf>
    <xf numFmtId="0" fontId="77" fillId="31" borderId="12" xfId="0" applyFont="1" applyFill="1" applyBorder="1" applyAlignment="1">
      <alignment horizontal="center" vertical="center"/>
    </xf>
    <xf numFmtId="0" fontId="77" fillId="31" borderId="13" xfId="0" applyFont="1" applyFill="1" applyBorder="1" applyAlignment="1">
      <alignment horizontal="center" vertical="center"/>
    </xf>
    <xf numFmtId="0" fontId="77" fillId="31" borderId="13" xfId="0" applyFont="1" applyFill="1" applyBorder="1" applyAlignment="1">
      <alignment/>
    </xf>
    <xf numFmtId="0" fontId="77" fillId="31" borderId="3" xfId="0" applyFont="1" applyFill="1" applyBorder="1" applyAlignment="1">
      <alignment horizontal="center" vertical="center"/>
    </xf>
    <xf numFmtId="0" fontId="77" fillId="31" borderId="7" xfId="0" applyFont="1" applyFill="1" applyBorder="1" applyAlignment="1">
      <alignment horizontal="center"/>
    </xf>
    <xf numFmtId="0" fontId="77" fillId="31" borderId="9" xfId="0" applyFont="1" applyFill="1" applyBorder="1" applyAlignment="1">
      <alignment horizontal="center"/>
    </xf>
    <xf numFmtId="0" fontId="77" fillId="31" borderId="7" xfId="0" applyFont="1" applyFill="1" applyBorder="1" applyAlignment="1">
      <alignment/>
    </xf>
    <xf numFmtId="0" fontId="77" fillId="31" borderId="9" xfId="0" applyFont="1" applyFill="1" applyBorder="1" applyAlignment="1">
      <alignment/>
    </xf>
    <xf numFmtId="0" fontId="77" fillId="31" borderId="10" xfId="0" applyFont="1" applyFill="1" applyBorder="1" applyAlignment="1">
      <alignment/>
    </xf>
    <xf numFmtId="0" fontId="77" fillId="31" borderId="0" xfId="0" applyFont="1" applyFill="1" applyAlignment="1">
      <alignment/>
    </xf>
    <xf numFmtId="0" fontId="77" fillId="31" borderId="4" xfId="0" applyFont="1" applyFill="1" applyBorder="1" applyAlignment="1">
      <alignment horizontal="center" vertical="center"/>
    </xf>
    <xf numFmtId="0" fontId="77" fillId="31" borderId="4" xfId="0" applyFont="1" applyFill="1" applyBorder="1" applyAlignment="1">
      <alignment/>
    </xf>
    <xf numFmtId="0" fontId="42" fillId="31" borderId="0" xfId="0" applyFont="1" applyFill="1" applyAlignment="1">
      <alignment/>
    </xf>
    <xf numFmtId="0" fontId="43" fillId="31" borderId="0" xfId="0" applyFont="1" applyFill="1" applyAlignment="1">
      <alignment horizontal="center"/>
    </xf>
    <xf numFmtId="0" fontId="43" fillId="31" borderId="4" xfId="0" applyFont="1" applyFill="1" applyBorder="1" applyAlignment="1">
      <alignment horizontal="center" vertical="center"/>
    </xf>
    <xf numFmtId="0" fontId="78" fillId="31" borderId="4" xfId="0" applyFont="1" applyFill="1" applyBorder="1" applyAlignment="1">
      <alignment vertical="center"/>
    </xf>
    <xf numFmtId="0" fontId="78" fillId="31" borderId="4" xfId="0" applyFont="1" applyFill="1" applyBorder="1" applyAlignment="1">
      <alignment horizontal="left" vertical="center"/>
    </xf>
    <xf numFmtId="0" fontId="78" fillId="31" borderId="4" xfId="0" applyFont="1" applyFill="1" applyBorder="1" applyAlignment="1">
      <alignment horizontal="center" vertical="center" wrapText="1"/>
    </xf>
    <xf numFmtId="0" fontId="78" fillId="31" borderId="4" xfId="0" applyFont="1" applyFill="1" applyBorder="1" applyAlignment="1">
      <alignment horizontal="center" vertical="center"/>
    </xf>
    <xf numFmtId="0" fontId="42" fillId="31" borderId="4" xfId="0" applyFont="1" applyFill="1" applyBorder="1" applyAlignment="1">
      <alignment vertical="center"/>
    </xf>
    <xf numFmtId="49" fontId="42" fillId="31" borderId="4" xfId="0" applyNumberFormat="1" applyFont="1" applyFill="1" applyBorder="1" applyAlignment="1" quotePrefix="1">
      <alignment horizontal="center" vertical="center" wrapText="1"/>
    </xf>
    <xf numFmtId="0" fontId="42" fillId="31" borderId="4" xfId="0" applyFont="1" applyFill="1" applyBorder="1" applyAlignment="1">
      <alignment horizontal="center" vertical="center"/>
    </xf>
    <xf numFmtId="49" fontId="42" fillId="31" borderId="4" xfId="0" applyNumberFormat="1" applyFont="1" applyFill="1" applyBorder="1" applyAlignment="1">
      <alignment horizontal="center" vertical="center" wrapText="1"/>
    </xf>
    <xf numFmtId="0" fontId="42" fillId="31" borderId="4" xfId="0" applyFont="1" applyFill="1" applyBorder="1" applyAlignment="1">
      <alignment horizontal="center" vertical="center" wrapText="1"/>
    </xf>
    <xf numFmtId="3" fontId="42" fillId="31" borderId="4" xfId="0" applyNumberFormat="1" applyFont="1" applyFill="1" applyBorder="1" applyAlignment="1">
      <alignment horizontal="center" vertical="center" wrapText="1"/>
    </xf>
    <xf numFmtId="0" fontId="42" fillId="31" borderId="3" xfId="0" applyFont="1" applyFill="1" applyBorder="1" applyAlignment="1">
      <alignment vertical="center"/>
    </xf>
    <xf numFmtId="49" fontId="42" fillId="31" borderId="4" xfId="0" applyNumberFormat="1" applyFont="1" applyFill="1" applyBorder="1" applyAlignment="1">
      <alignment horizontal="center" vertical="center"/>
    </xf>
    <xf numFmtId="0" fontId="42" fillId="31" borderId="4" xfId="0" applyFont="1" applyFill="1" applyBorder="1" applyAlignment="1" quotePrefix="1">
      <alignment horizontal="center" vertical="center"/>
    </xf>
    <xf numFmtId="0" fontId="42" fillId="31" borderId="4" xfId="0" applyFont="1" applyFill="1" applyBorder="1" applyAlignment="1">
      <alignment vertical="center" wrapText="1"/>
    </xf>
    <xf numFmtId="0" fontId="42" fillId="31" borderId="4" xfId="0" applyFont="1" applyFill="1" applyBorder="1" applyAlignment="1">
      <alignment/>
    </xf>
    <xf numFmtId="0" fontId="42" fillId="31" borderId="4" xfId="0" applyFont="1" applyFill="1" applyBorder="1" applyAlignment="1">
      <alignment horizontal="left" vertical="center"/>
    </xf>
    <xf numFmtId="0" fontId="13" fillId="31" borderId="4" xfId="0" applyFont="1" applyFill="1" applyBorder="1" applyAlignment="1">
      <alignment/>
    </xf>
    <xf numFmtId="0" fontId="42" fillId="31" borderId="4" xfId="0" applyFont="1" applyFill="1" applyBorder="1" applyAlignment="1">
      <alignment horizontal="left" vertical="center" wrapText="1"/>
    </xf>
    <xf numFmtId="0" fontId="73" fillId="4" borderId="0" xfId="0" applyFont="1" applyFill="1" applyAlignment="1">
      <alignment horizontal="center"/>
    </xf>
    <xf numFmtId="0" fontId="73" fillId="4" borderId="0" xfId="0" applyFont="1" applyFill="1" applyBorder="1" applyAlignment="1">
      <alignment horizontal="center" vertical="center" wrapText="1"/>
    </xf>
    <xf numFmtId="0" fontId="13" fillId="4" borderId="0" xfId="0" applyFont="1" applyFill="1" applyBorder="1" applyAlignment="1">
      <alignment vertical="center"/>
    </xf>
    <xf numFmtId="0" fontId="79" fillId="4" borderId="4" xfId="0" applyFont="1" applyFill="1" applyBorder="1" applyAlignment="1">
      <alignment horizontal="center" vertical="center" wrapText="1"/>
    </xf>
    <xf numFmtId="0" fontId="79" fillId="4" borderId="4" xfId="0" applyFont="1" applyFill="1" applyBorder="1" applyAlignment="1">
      <alignment horizontal="center" vertical="center"/>
    </xf>
    <xf numFmtId="0" fontId="13" fillId="4" borderId="4" xfId="0" applyFont="1" applyFill="1" applyBorder="1" applyAlignment="1">
      <alignment horizontal="left" vertical="center" wrapText="1"/>
    </xf>
    <xf numFmtId="0" fontId="13" fillId="4" borderId="4" xfId="0" applyFont="1" applyFill="1" applyBorder="1" applyAlignment="1">
      <alignment horizontal="center" vertical="center"/>
    </xf>
    <xf numFmtId="0" fontId="13" fillId="4" borderId="4" xfId="0" applyFont="1" applyFill="1" applyBorder="1" applyAlignment="1">
      <alignment horizontal="center" vertical="center" wrapText="1"/>
    </xf>
    <xf numFmtId="0" fontId="13" fillId="4" borderId="4" xfId="0" applyFont="1" applyFill="1" applyBorder="1" applyAlignment="1">
      <alignment horizontal="left" vertical="center"/>
    </xf>
    <xf numFmtId="49" fontId="13" fillId="4" borderId="4" xfId="0" applyNumberFormat="1" applyFont="1" applyFill="1" applyBorder="1" applyAlignment="1">
      <alignment horizontal="center" vertical="center" wrapText="1"/>
    </xf>
    <xf numFmtId="0" fontId="42" fillId="4" borderId="4" xfId="0" applyFont="1" applyFill="1" applyBorder="1" applyAlignment="1">
      <alignment horizontal="center"/>
    </xf>
    <xf numFmtId="49" fontId="13" fillId="4" borderId="4" xfId="0" applyNumberFormat="1" applyFont="1" applyFill="1" applyBorder="1" applyAlignment="1">
      <alignment horizontal="center" vertical="center"/>
    </xf>
    <xf numFmtId="0" fontId="80" fillId="20" borderId="0" xfId="0" applyFont="1" applyFill="1" applyBorder="1" applyAlignment="1">
      <alignment horizontal="center"/>
    </xf>
    <xf numFmtId="0" fontId="80" fillId="20" borderId="0" xfId="0" applyFont="1" applyFill="1" applyBorder="1" applyAlignment="1">
      <alignment horizontal="center" vertical="center"/>
    </xf>
    <xf numFmtId="0" fontId="81" fillId="20" borderId="4" xfId="0" applyFont="1" applyFill="1" applyBorder="1" applyAlignment="1">
      <alignment horizontal="left" vertical="center" wrapText="1"/>
    </xf>
    <xf numFmtId="0" fontId="81" fillId="20" borderId="4" xfId="0" applyFont="1" applyFill="1" applyBorder="1" applyAlignment="1">
      <alignment horizontal="center" vertical="center" wrapText="1"/>
    </xf>
    <xf numFmtId="0" fontId="82" fillId="20" borderId="4" xfId="0" applyFont="1" applyFill="1" applyBorder="1" applyAlignment="1">
      <alignment horizontal="left" vertical="center"/>
    </xf>
    <xf numFmtId="0" fontId="82" fillId="20" borderId="4" xfId="0" applyNumberFormat="1" applyFont="1" applyFill="1" applyBorder="1" applyAlignment="1" quotePrefix="1">
      <alignment horizontal="center" vertical="center"/>
    </xf>
    <xf numFmtId="178" fontId="82" fillId="20" borderId="4" xfId="0" applyNumberFormat="1" applyFont="1" applyFill="1" applyBorder="1" applyAlignment="1">
      <alignment horizontal="center" vertical="center"/>
    </xf>
    <xf numFmtId="49" fontId="82" fillId="20" borderId="4" xfId="0" applyNumberFormat="1" applyFont="1" applyFill="1" applyBorder="1" applyAlignment="1">
      <alignment horizontal="center" vertical="center"/>
    </xf>
    <xf numFmtId="0" fontId="82" fillId="20" borderId="3" xfId="0" applyFont="1" applyFill="1" applyBorder="1" applyAlignment="1">
      <alignment horizontal="left" vertical="center"/>
    </xf>
    <xf numFmtId="0" fontId="82" fillId="20" borderId="4" xfId="0" applyFont="1" applyFill="1" applyBorder="1" applyAlignment="1">
      <alignment horizontal="left" vertical="center" wrapText="1"/>
    </xf>
    <xf numFmtId="0" fontId="80" fillId="21" borderId="0" xfId="0" applyFont="1" applyFill="1" applyAlignment="1">
      <alignment horizontal="center"/>
    </xf>
    <xf numFmtId="0" fontId="80" fillId="21" borderId="10" xfId="0" applyFont="1" applyFill="1" applyBorder="1" applyAlignment="1">
      <alignment horizontal="center"/>
    </xf>
    <xf numFmtId="0" fontId="81" fillId="21" borderId="4" xfId="0" applyFont="1" applyFill="1" applyBorder="1" applyAlignment="1">
      <alignment/>
    </xf>
    <xf numFmtId="0" fontId="81" fillId="21" borderId="4" xfId="0" applyFont="1" applyFill="1" applyBorder="1" applyAlignment="1">
      <alignment horizontal="center"/>
    </xf>
    <xf numFmtId="0" fontId="74" fillId="21" borderId="0" xfId="0" applyFont="1" applyFill="1" applyBorder="1" applyAlignment="1">
      <alignment/>
    </xf>
    <xf numFmtId="0" fontId="74" fillId="21" borderId="0" xfId="0" applyFont="1" applyFill="1" applyBorder="1" applyAlignment="1">
      <alignment horizontal="center"/>
    </xf>
    <xf numFmtId="0" fontId="75" fillId="21" borderId="4" xfId="0" applyFont="1" applyFill="1" applyBorder="1" applyAlignment="1">
      <alignment vertical="center"/>
    </xf>
    <xf numFmtId="49" fontId="75" fillId="21" borderId="4" xfId="0" applyNumberFormat="1" applyFont="1" applyFill="1" applyBorder="1" applyAlignment="1" quotePrefix="1">
      <alignment horizontal="center" vertical="center" wrapText="1"/>
    </xf>
    <xf numFmtId="49" fontId="75" fillId="21" borderId="4" xfId="0" applyNumberFormat="1" applyFont="1" applyFill="1" applyBorder="1" applyAlignment="1">
      <alignment horizontal="center" vertical="center" wrapText="1"/>
    </xf>
    <xf numFmtId="49" fontId="75" fillId="21" borderId="4"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s>
</file>

<file path=xl/charts/_rels/chart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spPr>
            <a:effectLst>
              <a:outerShdw dist="35921" dir="2700000" algn="br">
                <a:prstClr val="black"/>
              </a:outerShdw>
            </a:effectLst>
          </c:spPr>
          <c:explosion val="26"/>
          <c:extLst>
            <c:ext xmlns:c14="http://schemas.microsoft.com/office/drawing/2007/8/2/chart" uri="{6F2FDCE9-48DA-4B69-8628-5D25D57E5C99}">
              <c14:invertSolidFillFmt>
                <c14:spPr>
                  <a:solidFill>
                    <a:srgbClr val="000000"/>
                  </a:solidFill>
                </c14:spPr>
              </c14:invertSolidFillFmt>
            </c:ext>
          </c:extLst>
          <c:dPt>
            <c:idx val="0"/>
            <c:spPr>
              <a:effectLst>
                <a:outerShdw dist="35921" dir="2700000" algn="br">
                  <a:prstClr val="black"/>
                </a:outerShdw>
              </a:effectLst>
            </c:spPr>
          </c:dPt>
          <c:dLbls>
            <c:dLbl>
              <c:idx val="0"/>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blipFill>
                  <a:blip r:embed="rId1"/>
                  <a:srcRect/>
                  <a:tile sx="100000" sy="100000" flip="none" algn="tl"/>
                </a:blipFill>
                <a:effectLst>
                  <a:outerShdw dist="35921" dir="2700000" algn="br">
                    <a:prstClr val="black"/>
                  </a:outerShdw>
                </a:effectLst>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blipFill>
                  <a:blip r:embed="rId2"/>
                  <a:srcRect/>
                  <a:tile sx="100000" sy="100000" flip="none" algn="tl"/>
                </a:blipFill>
                <a:effectLst>
                  <a:outerShdw dist="35921" dir="2700000" algn="br">
                    <a:prstClr val="black"/>
                  </a:outerShdw>
                </a:effectLst>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latin typeface="Arial"/>
                      <a:ea typeface="Arial"/>
                      <a:cs typeface="Arial"/>
                    </a:defRPr>
                  </a:pPr>
                </a:p>
              </c:txPr>
              <c:numFmt formatCode="0%" sourceLinked="0"/>
              <c:spPr>
                <a:blipFill>
                  <a:blip r:embed="rId3"/>
                  <a:srcRect/>
                  <a:tile sx="100000" sy="100000" flip="none" algn="tl"/>
                </a:blipFill>
                <a:effectLst>
                  <a:outerShdw dist="35921" dir="2700000" algn="br">
                    <a:prstClr val="black"/>
                  </a:outerShdw>
                </a:effectLst>
              </c:spPr>
              <c:showLegendKey val="0"/>
              <c:showVal val="0"/>
              <c:showBubbleSize val="0"/>
              <c:showCatName val="1"/>
              <c:showSerName val="0"/>
              <c:showPercent val="1"/>
            </c:dLbl>
            <c:numFmt formatCode="0%" sourceLinked="0"/>
            <c:spPr>
              <a:blipFill>
                <a:blip r:embed="rId4"/>
                <a:srcRect/>
                <a:tile sx="100000" sy="100000" flip="none" algn="tl"/>
              </a:blipFill>
              <a:effectLst>
                <a:outerShdw dist="35921" dir="2700000" algn="br">
                  <a:prstClr val="black"/>
                </a:outerShdw>
              </a:effectLst>
            </c:spPr>
            <c:txPr>
              <a:bodyPr vert="horz" rot="0" anchor="ctr"/>
              <a:lstStyle/>
              <a:p>
                <a:pPr algn="ctr">
                  <a:defRPr lang="en-US" cap="none" sz="1200" b="0" i="0" u="none" baseline="0">
                    <a:latin typeface="Arial"/>
                    <a:ea typeface="Arial"/>
                    <a:cs typeface="Arial"/>
                  </a:defRPr>
                </a:pPr>
              </a:p>
            </c:txPr>
            <c:showLegendKey val="0"/>
            <c:showVal val="0"/>
            <c:showBubbleSize val="0"/>
            <c:showCatName val="1"/>
            <c:showSerName val="0"/>
            <c:showLeaderLines val="1"/>
            <c:showPercent val="1"/>
            <c:leaderLines>
              <c:spPr>
                <a:ln w="3175">
                  <a:solidFill/>
                </a:ln>
              </c:spPr>
            </c:leaderLines>
          </c:dLbls>
          <c:cat>
            <c:strRef>
              <c:f>'T-6.2-Consumption'!$A$59:$A$61</c:f>
              <c:strCache>
                <c:ptCount val="3"/>
                <c:pt idx="0">
                  <c:v>M.Dal</c:v>
                </c:pt>
                <c:pt idx="1">
                  <c:v>A.Dal</c:v>
                </c:pt>
                <c:pt idx="2">
                  <c:v>Others</c:v>
                </c:pt>
              </c:strCache>
            </c:strRef>
          </c:cat>
          <c:val>
            <c:numRef>
              <c:f>'T-6.2-Consumption'!$B$59:$B$61</c:f>
            </c:numRef>
          </c:val>
        </c:ser>
        <c:ser>
          <c:idx val="1"/>
          <c:order val="1"/>
          <c:explosion val="6"/>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50" b="0" i="0" u="none" baseline="0">
                      <a:latin typeface="Arial"/>
                      <a:ea typeface="Arial"/>
                      <a:cs typeface="Arial"/>
                    </a:defRPr>
                  </a:pPr>
                </a:p>
              </c:txPr>
              <c:numFmt formatCode="0%" sourceLinked="0"/>
              <c:spPr>
                <a:blipFill>
                  <a:blip r:embed="rId5"/>
                  <a:srcRect/>
                  <a:tile sx="100000" sy="100000" flip="none" algn="tl"/>
                </a:blipFill>
              </c:spPr>
              <c:showLegendKey val="0"/>
              <c:showVal val="0"/>
              <c:showBubbleSize val="0"/>
              <c:showCatName val="1"/>
              <c:showSerName val="0"/>
              <c:showPercent val="1"/>
            </c:dLbl>
            <c:numFmt formatCode="0%" sourceLinked="0"/>
            <c:spPr>
              <a:blipFill>
                <a:blip r:embed="rId6"/>
                <a:srcRect/>
                <a:tile sx="100000" sy="100000" flip="none" algn="tl"/>
              </a:blipFill>
              <a:effectLst>
                <a:outerShdw dist="35921" dir="2700000" algn="br">
                  <a:prstClr val="black"/>
                </a:outerShdw>
              </a:effectLst>
            </c:spPr>
            <c:txPr>
              <a:bodyPr vert="horz" rot="0" anchor="ctr"/>
              <a:lstStyle/>
              <a:p>
                <a:pPr algn="ctr">
                  <a:defRPr lang="en-US" cap="none" sz="850" b="0" i="0" u="none" baseline="0">
                    <a:latin typeface="Arial"/>
                    <a:ea typeface="Arial"/>
                    <a:cs typeface="Arial"/>
                  </a:defRPr>
                </a:pPr>
              </a:p>
            </c:txPr>
            <c:showLegendKey val="0"/>
            <c:showVal val="0"/>
            <c:showBubbleSize val="0"/>
            <c:showCatName val="1"/>
            <c:showSerName val="0"/>
            <c:showLeaderLines val="1"/>
            <c:showPercent val="1"/>
            <c:leaderLines>
              <c:spPr>
                <a:ln w="3175">
                  <a:solidFill/>
                </a:ln>
              </c:spPr>
            </c:leaderLines>
          </c:dLbls>
          <c:cat>
            <c:strRef>
              <c:f>'T-6.2-Consumption'!$A$59:$A$61</c:f>
              <c:strCache>
                <c:ptCount val="3"/>
                <c:pt idx="0">
                  <c:v>M.Dal</c:v>
                </c:pt>
                <c:pt idx="1">
                  <c:v>A.Dal</c:v>
                </c:pt>
                <c:pt idx="2">
                  <c:v>Others</c:v>
                </c:pt>
              </c:strCache>
            </c:strRef>
          </c:cat>
          <c:val>
            <c:numRef>
              <c:f>'T-6.2-Consumption'!$C$59:$C$61</c:f>
              <c:numCache>
                <c:ptCount val="3"/>
                <c:pt idx="0">
                  <c:v>50</c:v>
                </c:pt>
                <c:pt idx="1">
                  <c:v>31</c:v>
                </c:pt>
                <c:pt idx="2">
                  <c:v>19</c:v>
                </c:pt>
              </c:numCache>
            </c:numRef>
          </c:val>
        </c:ser>
      </c:pieChart>
      <c:spPr>
        <a:noFill/>
        <a:ln>
          <a:noFill/>
        </a:ln>
      </c:spPr>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effectLst>
      <a:outerShdw dist="35921" dir="2700000" algn="br">
        <a:prstClr val="black"/>
      </a:outerShdw>
    </a:effectLst>
  </c:spPr>
  <c:txPr>
    <a:bodyPr vert="horz" rot="0"/>
    <a:lstStyle/>
    <a:p>
      <a:pPr>
        <a:defRPr lang="en-US" cap="none" sz="1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pieChart>
        <c:varyColors val="1"/>
        <c:ser>
          <c:idx val="0"/>
          <c:order val="0"/>
          <c:explosion val="3"/>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50" b="0" i="0" u="none" baseline="0">
                      <a:latin typeface="Arial"/>
                      <a:ea typeface="Arial"/>
                      <a:cs typeface="Arial"/>
                    </a:defRPr>
                  </a:pPr>
                </a:p>
              </c:txPr>
              <c:numFmt formatCode="0%" sourceLinked="0"/>
              <c:spPr>
                <a:blipFill>
                  <a:blip r:embed="rId1"/>
                  <a:srcRect/>
                  <a:tile sx="100000" sy="100000" flip="none" algn="tl"/>
                </a:blipFill>
              </c:spPr>
              <c:showLegendKey val="0"/>
              <c:showVal val="0"/>
              <c:showBubbleSize val="0"/>
              <c:showCatName val="1"/>
              <c:showSerName val="0"/>
              <c:showPercent val="1"/>
            </c:dLbl>
            <c:numFmt formatCode="0%" sourceLinked="0"/>
            <c:spPr>
              <a:blipFill>
                <a:blip r:embed="rId2"/>
                <a:srcRect/>
                <a:tile sx="100000" sy="100000" flip="none" algn="tl"/>
              </a:blipFill>
              <a:effectLst>
                <a:outerShdw dist="35921" dir="2700000" algn="br">
                  <a:prstClr val="black"/>
                </a:outerShdw>
              </a:effectLst>
            </c:spPr>
            <c:txPr>
              <a:bodyPr vert="horz" rot="0" anchor="ctr"/>
              <a:lstStyle/>
              <a:p>
                <a:pPr algn="ctr">
                  <a:defRPr lang="en-US" cap="none" sz="850" b="0" i="0" u="none" baseline="0">
                    <a:latin typeface="Arial"/>
                    <a:ea typeface="Arial"/>
                    <a:cs typeface="Arial"/>
                  </a:defRPr>
                </a:pPr>
              </a:p>
            </c:txPr>
            <c:showLegendKey val="0"/>
            <c:showVal val="0"/>
            <c:showBubbleSize val="0"/>
            <c:showCatName val="1"/>
            <c:showSerName val="0"/>
            <c:showLeaderLines val="1"/>
            <c:showPercent val="1"/>
          </c:dLbls>
          <c:cat>
            <c:strRef>
              <c:f>'T-6.2-Consumption'!$F$59:$F$62</c:f>
              <c:strCache>
                <c:ptCount val="4"/>
                <c:pt idx="0">
                  <c:v>Refine Oil</c:v>
                </c:pt>
                <c:pt idx="1">
                  <c:v>M.Oil</c:v>
                </c:pt>
                <c:pt idx="2">
                  <c:v>Vanaspati</c:v>
                </c:pt>
                <c:pt idx="3">
                  <c:v>Others</c:v>
                </c:pt>
              </c:strCache>
            </c:strRef>
          </c:cat>
          <c:val>
            <c:numRef>
              <c:f>'T-6.2-Consumption'!$G$59:$G$62</c:f>
              <c:numCache>
                <c:ptCount val="4"/>
                <c:pt idx="0">
                  <c:v>47</c:v>
                </c:pt>
                <c:pt idx="1">
                  <c:v>30</c:v>
                </c:pt>
                <c:pt idx="2">
                  <c:v>8</c:v>
                </c:pt>
                <c:pt idx="3">
                  <c:v>15</c:v>
                </c:pt>
              </c:numCache>
            </c:numRef>
          </c:val>
        </c:ser>
      </c:pieChart>
      <c:spPr>
        <a:noFill/>
        <a:ln>
          <a:noFill/>
        </a:ln>
      </c:spPr>
    </c:plotArea>
    <c:plotVisOnly val="1"/>
    <c:dispBlanksAs val="gap"/>
    <c:showDLblsOverMax val="0"/>
  </c:chart>
  <c:spPr>
    <a:gradFill rotWithShape="1">
      <a:gsLst>
        <a:gs pos="0">
          <a:srgbClr val="5E9EFF"/>
        </a:gs>
        <a:gs pos="39999">
          <a:srgbClr val="85C2FF"/>
        </a:gs>
        <a:gs pos="70000">
          <a:srgbClr val="C4D6EB"/>
        </a:gs>
        <a:gs pos="100000">
          <a:srgbClr val="FFEBFA"/>
        </a:gs>
      </a:gsLst>
      <a:lin ang="5400000" scaled="1"/>
    </a:gradFill>
    <a:ln w="3175">
      <a:solidFill/>
    </a:ln>
    <a:effectLst>
      <a:outerShdw dist="35921" dir="2700000" algn="br">
        <a:prstClr val="black"/>
      </a:outerShdw>
    </a:effectLst>
  </c:spPr>
  <c:txPr>
    <a:bodyPr vert="horz" rot="0"/>
    <a:lstStyle/>
    <a:p>
      <a:pPr>
        <a:defRPr lang="en-US" cap="none" sz="12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11</xdr:row>
      <xdr:rowOff>161925</xdr:rowOff>
    </xdr:from>
    <xdr:to>
      <xdr:col>0</xdr:col>
      <xdr:colOff>352425</xdr:colOff>
      <xdr:row>13</xdr:row>
      <xdr:rowOff>0</xdr:rowOff>
    </xdr:to>
    <xdr:sp>
      <xdr:nvSpPr>
        <xdr:cNvPr id="1" name="Rectangle 1"/>
        <xdr:cNvSpPr>
          <a:spLocks/>
        </xdr:cNvSpPr>
      </xdr:nvSpPr>
      <xdr:spPr>
        <a:xfrm>
          <a:off x="104775" y="2705100"/>
          <a:ext cx="247650" cy="600075"/>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( 8 )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161925</xdr:rowOff>
    </xdr:from>
    <xdr:to>
      <xdr:col>0</xdr:col>
      <xdr:colOff>390525</xdr:colOff>
      <xdr:row>16</xdr:row>
      <xdr:rowOff>161925</xdr:rowOff>
    </xdr:to>
    <xdr:sp>
      <xdr:nvSpPr>
        <xdr:cNvPr id="1" name="Rectangle 1"/>
        <xdr:cNvSpPr>
          <a:spLocks/>
        </xdr:cNvSpPr>
      </xdr:nvSpPr>
      <xdr:spPr>
        <a:xfrm>
          <a:off x="123825" y="3057525"/>
          <a:ext cx="266700" cy="381000"/>
        </a:xfrm>
        <a:prstGeom prst="rect">
          <a:avLst/>
        </a:prstGeom>
        <a:solidFill>
          <a:srgbClr val="FFFFFF"/>
        </a:solidFill>
        <a:ln w="9525" cmpd="sng">
          <a:noFill/>
        </a:ln>
      </xdr:spPr>
      <xdr:txBody>
        <a:bodyPr vertOverflow="clip" wrap="square" vert="vert"/>
        <a:p>
          <a:pPr algn="l">
            <a:defRPr/>
          </a:pPr>
          <a:r>
            <a:rPr lang="en-US" cap="none" sz="1000" b="0" i="0" u="none" baseline="0">
              <a:latin typeface="Arial"/>
              <a:ea typeface="Arial"/>
              <a:cs typeface="Arial"/>
            </a:rPr>
            <a:t>( 30 )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76200</xdr:rowOff>
    </xdr:from>
    <xdr:to>
      <xdr:col>0</xdr:col>
      <xdr:colOff>342900</xdr:colOff>
      <xdr:row>12</xdr:row>
      <xdr:rowOff>47625</xdr:rowOff>
    </xdr:to>
    <xdr:sp>
      <xdr:nvSpPr>
        <xdr:cNvPr id="1" name="Rectangle 1"/>
        <xdr:cNvSpPr>
          <a:spLocks/>
        </xdr:cNvSpPr>
      </xdr:nvSpPr>
      <xdr:spPr>
        <a:xfrm>
          <a:off x="66675" y="2400300"/>
          <a:ext cx="276225" cy="1495425"/>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( 32 )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76200</xdr:rowOff>
    </xdr:from>
    <xdr:to>
      <xdr:col>0</xdr:col>
      <xdr:colOff>342900</xdr:colOff>
      <xdr:row>12</xdr:row>
      <xdr:rowOff>47625</xdr:rowOff>
    </xdr:to>
    <xdr:sp>
      <xdr:nvSpPr>
        <xdr:cNvPr id="1" name="Rectangle 1"/>
        <xdr:cNvSpPr>
          <a:spLocks/>
        </xdr:cNvSpPr>
      </xdr:nvSpPr>
      <xdr:spPr>
        <a:xfrm>
          <a:off x="66675" y="2400300"/>
          <a:ext cx="276225" cy="1495425"/>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( 33 )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114300</xdr:rowOff>
    </xdr:from>
    <xdr:ext cx="0" cy="209550"/>
    <xdr:sp>
      <xdr:nvSpPr>
        <xdr:cNvPr id="1" name="AutoShape 4"/>
        <xdr:cNvSpPr>
          <a:spLocks/>
        </xdr:cNvSpPr>
      </xdr:nvSpPr>
      <xdr:spPr>
        <a:xfrm>
          <a:off x="0" y="438150"/>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4</xdr:row>
      <xdr:rowOff>152400</xdr:rowOff>
    </xdr:from>
    <xdr:ext cx="0" cy="209550"/>
    <xdr:sp>
      <xdr:nvSpPr>
        <xdr:cNvPr id="2" name="AutoShape 5"/>
        <xdr:cNvSpPr>
          <a:spLocks/>
        </xdr:cNvSpPr>
      </xdr:nvSpPr>
      <xdr:spPr>
        <a:xfrm>
          <a:off x="0" y="838200"/>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5</xdr:row>
      <xdr:rowOff>19050</xdr:rowOff>
    </xdr:from>
    <xdr:ext cx="0" cy="209550"/>
    <xdr:sp>
      <xdr:nvSpPr>
        <xdr:cNvPr id="3" name="AutoShape 8"/>
        <xdr:cNvSpPr>
          <a:spLocks/>
        </xdr:cNvSpPr>
      </xdr:nvSpPr>
      <xdr:spPr>
        <a:xfrm>
          <a:off x="0" y="1381125"/>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8</xdr:row>
      <xdr:rowOff>0</xdr:rowOff>
    </xdr:from>
    <xdr:ext cx="0" cy="209550"/>
    <xdr:sp>
      <xdr:nvSpPr>
        <xdr:cNvPr id="4" name="AutoShape 9"/>
        <xdr:cNvSpPr>
          <a:spLocks/>
        </xdr:cNvSpPr>
      </xdr:nvSpPr>
      <xdr:spPr>
        <a:xfrm>
          <a:off x="0" y="2828925"/>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8</xdr:row>
      <xdr:rowOff>0</xdr:rowOff>
    </xdr:from>
    <xdr:ext cx="0" cy="209550"/>
    <xdr:sp>
      <xdr:nvSpPr>
        <xdr:cNvPr id="5" name="AutoShape 11"/>
        <xdr:cNvSpPr>
          <a:spLocks/>
        </xdr:cNvSpPr>
      </xdr:nvSpPr>
      <xdr:spPr>
        <a:xfrm>
          <a:off x="0" y="2828925"/>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13</xdr:row>
      <xdr:rowOff>114300</xdr:rowOff>
    </xdr:from>
    <xdr:ext cx="0" cy="209550"/>
    <xdr:sp>
      <xdr:nvSpPr>
        <xdr:cNvPr id="6" name="AutoShape 17"/>
        <xdr:cNvSpPr>
          <a:spLocks/>
        </xdr:cNvSpPr>
      </xdr:nvSpPr>
      <xdr:spPr>
        <a:xfrm>
          <a:off x="0" y="4552950"/>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18</xdr:row>
      <xdr:rowOff>114300</xdr:rowOff>
    </xdr:from>
    <xdr:ext cx="0" cy="209550"/>
    <xdr:sp>
      <xdr:nvSpPr>
        <xdr:cNvPr id="7" name="AutoShape 23"/>
        <xdr:cNvSpPr>
          <a:spLocks/>
        </xdr:cNvSpPr>
      </xdr:nvSpPr>
      <xdr:spPr>
        <a:xfrm>
          <a:off x="0" y="5362575"/>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20</xdr:row>
      <xdr:rowOff>152400</xdr:rowOff>
    </xdr:from>
    <xdr:ext cx="38100" cy="209550"/>
    <xdr:sp>
      <xdr:nvSpPr>
        <xdr:cNvPr id="8" name="AutoShape 25"/>
        <xdr:cNvSpPr>
          <a:spLocks/>
        </xdr:cNvSpPr>
      </xdr:nvSpPr>
      <xdr:spPr>
        <a:xfrm>
          <a:off x="0" y="5724525"/>
          <a:ext cx="3810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rPr>
            <a:t></a:t>
          </a:r>
        </a:p>
      </xdr:txBody>
    </xdr:sp>
    <xdr:clientData/>
  </xdr:oneCellAnchor>
  <xdr:oneCellAnchor>
    <xdr:from>
      <xdr:col>0</xdr:col>
      <xdr:colOff>0</xdr:colOff>
      <xdr:row>20</xdr:row>
      <xdr:rowOff>152400</xdr:rowOff>
    </xdr:from>
    <xdr:ext cx="0" cy="209550"/>
    <xdr:sp>
      <xdr:nvSpPr>
        <xdr:cNvPr id="9" name="AutoShape 27"/>
        <xdr:cNvSpPr>
          <a:spLocks/>
        </xdr:cNvSpPr>
      </xdr:nvSpPr>
      <xdr:spPr>
        <a:xfrm>
          <a:off x="0" y="5724525"/>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23</xdr:row>
      <xdr:rowOff>28575</xdr:rowOff>
    </xdr:from>
    <xdr:ext cx="38100" cy="209550"/>
    <xdr:sp>
      <xdr:nvSpPr>
        <xdr:cNvPr id="10" name="AutoShape 29"/>
        <xdr:cNvSpPr>
          <a:spLocks/>
        </xdr:cNvSpPr>
      </xdr:nvSpPr>
      <xdr:spPr>
        <a:xfrm>
          <a:off x="0" y="6086475"/>
          <a:ext cx="3810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rPr>
            <a:t></a:t>
          </a:r>
        </a:p>
      </xdr:txBody>
    </xdr:sp>
    <xdr:clientData/>
  </xdr:oneCellAnchor>
  <xdr:oneCellAnchor>
    <xdr:from>
      <xdr:col>0</xdr:col>
      <xdr:colOff>0</xdr:colOff>
      <xdr:row>23</xdr:row>
      <xdr:rowOff>57150</xdr:rowOff>
    </xdr:from>
    <xdr:ext cx="0" cy="209550"/>
    <xdr:sp>
      <xdr:nvSpPr>
        <xdr:cNvPr id="11" name="AutoShape 31"/>
        <xdr:cNvSpPr>
          <a:spLocks/>
        </xdr:cNvSpPr>
      </xdr:nvSpPr>
      <xdr:spPr>
        <a:xfrm>
          <a:off x="0" y="6115050"/>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30</xdr:row>
      <xdr:rowOff>57150</xdr:rowOff>
    </xdr:from>
    <xdr:ext cx="0" cy="209550"/>
    <xdr:sp>
      <xdr:nvSpPr>
        <xdr:cNvPr id="12" name="AutoShape 38"/>
        <xdr:cNvSpPr>
          <a:spLocks/>
        </xdr:cNvSpPr>
      </xdr:nvSpPr>
      <xdr:spPr>
        <a:xfrm>
          <a:off x="0" y="7248525"/>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30</xdr:row>
      <xdr:rowOff>57150</xdr:rowOff>
    </xdr:from>
    <xdr:ext cx="0" cy="209550"/>
    <xdr:sp>
      <xdr:nvSpPr>
        <xdr:cNvPr id="13" name="AutoShape 39"/>
        <xdr:cNvSpPr>
          <a:spLocks/>
        </xdr:cNvSpPr>
      </xdr:nvSpPr>
      <xdr:spPr>
        <a:xfrm>
          <a:off x="0" y="7248525"/>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35</xdr:row>
      <xdr:rowOff>38100</xdr:rowOff>
    </xdr:from>
    <xdr:ext cx="0" cy="209550"/>
    <xdr:sp>
      <xdr:nvSpPr>
        <xdr:cNvPr id="14" name="AutoShape 44"/>
        <xdr:cNvSpPr>
          <a:spLocks/>
        </xdr:cNvSpPr>
      </xdr:nvSpPr>
      <xdr:spPr>
        <a:xfrm>
          <a:off x="0" y="8039100"/>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39</xdr:row>
      <xdr:rowOff>152400</xdr:rowOff>
    </xdr:from>
    <xdr:ext cx="0" cy="209550"/>
    <xdr:sp>
      <xdr:nvSpPr>
        <xdr:cNvPr id="15" name="AutoShape 49"/>
        <xdr:cNvSpPr>
          <a:spLocks/>
        </xdr:cNvSpPr>
      </xdr:nvSpPr>
      <xdr:spPr>
        <a:xfrm>
          <a:off x="0" y="8801100"/>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42</xdr:row>
      <xdr:rowOff>28575</xdr:rowOff>
    </xdr:from>
    <xdr:ext cx="171450" cy="276225"/>
    <xdr:sp>
      <xdr:nvSpPr>
        <xdr:cNvPr id="16" name="AutoShape 50"/>
        <xdr:cNvSpPr>
          <a:spLocks/>
        </xdr:cNvSpPr>
      </xdr:nvSpPr>
      <xdr:spPr>
        <a:xfrm>
          <a:off x="0" y="9163050"/>
          <a:ext cx="171450" cy="276225"/>
        </a:xfrm>
        <a:prstGeom prst="rect">
          <a:avLst/>
        </a:prstGeom>
        <a:noFill/>
        <a:ln w="9525" cmpd="sng">
          <a:noFill/>
        </a:ln>
      </xdr:spPr>
      <xdr:txBody>
        <a:bodyPr vertOverflow="clip" wrap="square" lIns="0" tIns="0" rIns="0" bIns="0">
          <a:spAutoFit/>
        </a:bodyPr>
        <a:p>
          <a:pPr algn="l">
            <a:defRPr/>
          </a:pPr>
          <a:r>
            <a:rPr lang="en-US" cap="none" sz="1700" b="0" i="0" u="none" baseline="0">
              <a:solidFill>
                <a:srgbClr val="333333"/>
              </a:solidFill>
            </a:rPr>
            <a:t></a:t>
          </a:r>
        </a:p>
      </xdr:txBody>
    </xdr:sp>
    <xdr:clientData/>
  </xdr:oneCellAnchor>
  <xdr:oneCellAnchor>
    <xdr:from>
      <xdr:col>0</xdr:col>
      <xdr:colOff>0</xdr:colOff>
      <xdr:row>42</xdr:row>
      <xdr:rowOff>76200</xdr:rowOff>
    </xdr:from>
    <xdr:ext cx="0" cy="209550"/>
    <xdr:sp>
      <xdr:nvSpPr>
        <xdr:cNvPr id="17" name="AutoShape 55"/>
        <xdr:cNvSpPr>
          <a:spLocks/>
        </xdr:cNvSpPr>
      </xdr:nvSpPr>
      <xdr:spPr>
        <a:xfrm>
          <a:off x="0" y="9210675"/>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oneCellAnchor>
    <xdr:from>
      <xdr:col>0</xdr:col>
      <xdr:colOff>0</xdr:colOff>
      <xdr:row>44</xdr:row>
      <xdr:rowOff>133350</xdr:rowOff>
    </xdr:from>
    <xdr:ext cx="0" cy="209550"/>
    <xdr:sp>
      <xdr:nvSpPr>
        <xdr:cNvPr id="18" name="AutoShape 56"/>
        <xdr:cNvSpPr>
          <a:spLocks/>
        </xdr:cNvSpPr>
      </xdr:nvSpPr>
      <xdr:spPr>
        <a:xfrm>
          <a:off x="0" y="9591675"/>
          <a:ext cx="0" cy="209550"/>
        </a:xfrm>
        <a:prstGeom prst="rect">
          <a:avLst/>
        </a:prstGeom>
        <a:noFill/>
        <a:ln w="9525" cmpd="sng">
          <a:noFill/>
        </a:ln>
      </xdr:spPr>
      <xdr:txBody>
        <a:bodyPr vertOverflow="clip" wrap="square" lIns="0" tIns="0" rIns="0" bIns="0">
          <a:spAutoFit/>
        </a:bodyPr>
        <a:p>
          <a:pPr algn="l">
            <a:defRPr/>
          </a:pPr>
          <a:r>
            <a:rPr lang="en-US" cap="none" sz="1300" b="0" i="0" u="none" baseline="0">
              <a:solidFill>
                <a:srgbClr val="333333"/>
              </a:solidFill>
              <a:latin typeface="Arial"/>
              <a:ea typeface="Arial"/>
              <a:cs typeface="Arial"/>
            </a:rPr>
            <a:t> </a:t>
          </a:r>
        </a:p>
      </xdr:txBody>
    </xdr:sp>
    <xdr:clientData/>
  </xdr:oneCellAnchor>
  <xdr:twoCellAnchor>
    <xdr:from>
      <xdr:col>0</xdr:col>
      <xdr:colOff>0</xdr:colOff>
      <xdr:row>9</xdr:row>
      <xdr:rowOff>28575</xdr:rowOff>
    </xdr:from>
    <xdr:to>
      <xdr:col>0</xdr:col>
      <xdr:colOff>0</xdr:colOff>
      <xdr:row>10</xdr:row>
      <xdr:rowOff>85725</xdr:rowOff>
    </xdr:to>
    <xdr:sp>
      <xdr:nvSpPr>
        <xdr:cNvPr id="19" name="Rectangle 57"/>
        <xdr:cNvSpPr>
          <a:spLocks/>
        </xdr:cNvSpPr>
      </xdr:nvSpPr>
      <xdr:spPr>
        <a:xfrm>
          <a:off x="0" y="3238500"/>
          <a:ext cx="0" cy="4000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RICE</a:t>
          </a:r>
        </a:p>
      </xdr:txBody>
    </xdr:sp>
    <xdr:clientData/>
  </xdr:twoCellAnchor>
  <xdr:twoCellAnchor>
    <xdr:from>
      <xdr:col>0</xdr:col>
      <xdr:colOff>0</xdr:colOff>
      <xdr:row>46</xdr:row>
      <xdr:rowOff>114300</xdr:rowOff>
    </xdr:from>
    <xdr:to>
      <xdr:col>0</xdr:col>
      <xdr:colOff>0</xdr:colOff>
      <xdr:row>48</xdr:row>
      <xdr:rowOff>9525</xdr:rowOff>
    </xdr:to>
    <xdr:sp>
      <xdr:nvSpPr>
        <xdr:cNvPr id="20" name="Rectangle 62"/>
        <xdr:cNvSpPr>
          <a:spLocks/>
        </xdr:cNvSpPr>
      </xdr:nvSpPr>
      <xdr:spPr>
        <a:xfrm>
          <a:off x="0" y="9896475"/>
          <a:ext cx="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WHEAT</a:t>
          </a:r>
        </a:p>
      </xdr:txBody>
    </xdr:sp>
    <xdr:clientData/>
  </xdr:twoCellAnchor>
  <xdr:twoCellAnchor>
    <xdr:from>
      <xdr:col>0</xdr:col>
      <xdr:colOff>0</xdr:colOff>
      <xdr:row>49</xdr:row>
      <xdr:rowOff>0</xdr:rowOff>
    </xdr:from>
    <xdr:to>
      <xdr:col>0</xdr:col>
      <xdr:colOff>0</xdr:colOff>
      <xdr:row>50</xdr:row>
      <xdr:rowOff>142875</xdr:rowOff>
    </xdr:to>
    <xdr:sp>
      <xdr:nvSpPr>
        <xdr:cNvPr id="21" name="Rectangle 65"/>
        <xdr:cNvSpPr>
          <a:spLocks/>
        </xdr:cNvSpPr>
      </xdr:nvSpPr>
      <xdr:spPr>
        <a:xfrm>
          <a:off x="0" y="10267950"/>
          <a:ext cx="0" cy="304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LEVY SUGAR</a:t>
          </a:r>
        </a:p>
      </xdr:txBody>
    </xdr:sp>
    <xdr:clientData/>
  </xdr:twoCellAnchor>
  <xdr:twoCellAnchor>
    <xdr:from>
      <xdr:col>0</xdr:col>
      <xdr:colOff>0</xdr:colOff>
      <xdr:row>51</xdr:row>
      <xdr:rowOff>28575</xdr:rowOff>
    </xdr:from>
    <xdr:to>
      <xdr:col>0</xdr:col>
      <xdr:colOff>0</xdr:colOff>
      <xdr:row>52</xdr:row>
      <xdr:rowOff>85725</xdr:rowOff>
    </xdr:to>
    <xdr:sp>
      <xdr:nvSpPr>
        <xdr:cNvPr id="22" name="Rectangle 68"/>
        <xdr:cNvSpPr>
          <a:spLocks/>
        </xdr:cNvSpPr>
      </xdr:nvSpPr>
      <xdr:spPr>
        <a:xfrm>
          <a:off x="0" y="10620375"/>
          <a:ext cx="0" cy="219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SKO</a:t>
          </a:r>
        </a:p>
      </xdr:txBody>
    </xdr:sp>
    <xdr:clientData/>
  </xdr:twoCellAnchor>
  <xdr:twoCellAnchor>
    <xdr:from>
      <xdr:col>1</xdr:col>
      <xdr:colOff>133350</xdr:colOff>
      <xdr:row>7</xdr:row>
      <xdr:rowOff>0</xdr:rowOff>
    </xdr:from>
    <xdr:to>
      <xdr:col>1</xdr:col>
      <xdr:colOff>247650</xdr:colOff>
      <xdr:row>7</xdr:row>
      <xdr:rowOff>0</xdr:rowOff>
    </xdr:to>
    <xdr:sp>
      <xdr:nvSpPr>
        <xdr:cNvPr id="23" name="AutoShape 81"/>
        <xdr:cNvSpPr>
          <a:spLocks/>
        </xdr:cNvSpPr>
      </xdr:nvSpPr>
      <xdr:spPr>
        <a:xfrm>
          <a:off x="885825" y="2286000"/>
          <a:ext cx="114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7</xdr:row>
      <xdr:rowOff>0</xdr:rowOff>
    </xdr:from>
    <xdr:to>
      <xdr:col>1</xdr:col>
      <xdr:colOff>247650</xdr:colOff>
      <xdr:row>7</xdr:row>
      <xdr:rowOff>0</xdr:rowOff>
    </xdr:to>
    <xdr:sp>
      <xdr:nvSpPr>
        <xdr:cNvPr id="24" name="AutoShape 82"/>
        <xdr:cNvSpPr>
          <a:spLocks/>
        </xdr:cNvSpPr>
      </xdr:nvSpPr>
      <xdr:spPr>
        <a:xfrm>
          <a:off x="885825" y="2286000"/>
          <a:ext cx="114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7</xdr:row>
      <xdr:rowOff>0</xdr:rowOff>
    </xdr:from>
    <xdr:to>
      <xdr:col>1</xdr:col>
      <xdr:colOff>247650</xdr:colOff>
      <xdr:row>7</xdr:row>
      <xdr:rowOff>0</xdr:rowOff>
    </xdr:to>
    <xdr:sp>
      <xdr:nvSpPr>
        <xdr:cNvPr id="25" name="AutoShape 83"/>
        <xdr:cNvSpPr>
          <a:spLocks/>
        </xdr:cNvSpPr>
      </xdr:nvSpPr>
      <xdr:spPr>
        <a:xfrm>
          <a:off x="885825" y="2286000"/>
          <a:ext cx="114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7</xdr:row>
      <xdr:rowOff>0</xdr:rowOff>
    </xdr:from>
    <xdr:to>
      <xdr:col>1</xdr:col>
      <xdr:colOff>247650</xdr:colOff>
      <xdr:row>7</xdr:row>
      <xdr:rowOff>0</xdr:rowOff>
    </xdr:to>
    <xdr:sp>
      <xdr:nvSpPr>
        <xdr:cNvPr id="26" name="AutoShape 84"/>
        <xdr:cNvSpPr>
          <a:spLocks/>
        </xdr:cNvSpPr>
      </xdr:nvSpPr>
      <xdr:spPr>
        <a:xfrm>
          <a:off x="885825" y="2286000"/>
          <a:ext cx="114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8</xdr:row>
      <xdr:rowOff>47625</xdr:rowOff>
    </xdr:from>
    <xdr:to>
      <xdr:col>1</xdr:col>
      <xdr:colOff>247650</xdr:colOff>
      <xdr:row>8</xdr:row>
      <xdr:rowOff>123825</xdr:rowOff>
    </xdr:to>
    <xdr:sp>
      <xdr:nvSpPr>
        <xdr:cNvPr id="27" name="AutoShape 85"/>
        <xdr:cNvSpPr>
          <a:spLocks/>
        </xdr:cNvSpPr>
      </xdr:nvSpPr>
      <xdr:spPr>
        <a:xfrm>
          <a:off x="885825" y="2876550"/>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9</xdr:row>
      <xdr:rowOff>47625</xdr:rowOff>
    </xdr:from>
    <xdr:to>
      <xdr:col>1</xdr:col>
      <xdr:colOff>247650</xdr:colOff>
      <xdr:row>9</xdr:row>
      <xdr:rowOff>123825</xdr:rowOff>
    </xdr:to>
    <xdr:sp>
      <xdr:nvSpPr>
        <xdr:cNvPr id="28" name="AutoShape 86"/>
        <xdr:cNvSpPr>
          <a:spLocks/>
        </xdr:cNvSpPr>
      </xdr:nvSpPr>
      <xdr:spPr>
        <a:xfrm>
          <a:off x="885825" y="3257550"/>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10</xdr:row>
      <xdr:rowOff>47625</xdr:rowOff>
    </xdr:from>
    <xdr:to>
      <xdr:col>1</xdr:col>
      <xdr:colOff>247650</xdr:colOff>
      <xdr:row>10</xdr:row>
      <xdr:rowOff>123825</xdr:rowOff>
    </xdr:to>
    <xdr:sp>
      <xdr:nvSpPr>
        <xdr:cNvPr id="29" name="AutoShape 87"/>
        <xdr:cNvSpPr>
          <a:spLocks/>
        </xdr:cNvSpPr>
      </xdr:nvSpPr>
      <xdr:spPr>
        <a:xfrm>
          <a:off x="885825" y="3600450"/>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5</xdr:row>
      <xdr:rowOff>0</xdr:rowOff>
    </xdr:from>
    <xdr:to>
      <xdr:col>1</xdr:col>
      <xdr:colOff>247650</xdr:colOff>
      <xdr:row>5</xdr:row>
      <xdr:rowOff>0</xdr:rowOff>
    </xdr:to>
    <xdr:sp>
      <xdr:nvSpPr>
        <xdr:cNvPr id="30" name="AutoShape 88"/>
        <xdr:cNvSpPr>
          <a:spLocks/>
        </xdr:cNvSpPr>
      </xdr:nvSpPr>
      <xdr:spPr>
        <a:xfrm>
          <a:off x="885825" y="1362075"/>
          <a:ext cx="114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4</xdr:row>
      <xdr:rowOff>47625</xdr:rowOff>
    </xdr:from>
    <xdr:to>
      <xdr:col>1</xdr:col>
      <xdr:colOff>247650</xdr:colOff>
      <xdr:row>4</xdr:row>
      <xdr:rowOff>123825</xdr:rowOff>
    </xdr:to>
    <xdr:sp>
      <xdr:nvSpPr>
        <xdr:cNvPr id="31" name="AutoShape 90"/>
        <xdr:cNvSpPr>
          <a:spLocks/>
        </xdr:cNvSpPr>
      </xdr:nvSpPr>
      <xdr:spPr>
        <a:xfrm>
          <a:off x="885825" y="733425"/>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5</xdr:row>
      <xdr:rowOff>0</xdr:rowOff>
    </xdr:from>
    <xdr:to>
      <xdr:col>1</xdr:col>
      <xdr:colOff>247650</xdr:colOff>
      <xdr:row>5</xdr:row>
      <xdr:rowOff>0</xdr:rowOff>
    </xdr:to>
    <xdr:sp>
      <xdr:nvSpPr>
        <xdr:cNvPr id="32" name="AutoShape 91"/>
        <xdr:cNvSpPr>
          <a:spLocks/>
        </xdr:cNvSpPr>
      </xdr:nvSpPr>
      <xdr:spPr>
        <a:xfrm>
          <a:off x="885825" y="1362075"/>
          <a:ext cx="114300" cy="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5</xdr:row>
      <xdr:rowOff>47625</xdr:rowOff>
    </xdr:from>
    <xdr:to>
      <xdr:col>1</xdr:col>
      <xdr:colOff>247650</xdr:colOff>
      <xdr:row>5</xdr:row>
      <xdr:rowOff>123825</xdr:rowOff>
    </xdr:to>
    <xdr:sp>
      <xdr:nvSpPr>
        <xdr:cNvPr id="33" name="AutoShape 92"/>
        <xdr:cNvSpPr>
          <a:spLocks/>
        </xdr:cNvSpPr>
      </xdr:nvSpPr>
      <xdr:spPr>
        <a:xfrm>
          <a:off x="885825" y="1409700"/>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11</xdr:row>
      <xdr:rowOff>47625</xdr:rowOff>
    </xdr:from>
    <xdr:to>
      <xdr:col>1</xdr:col>
      <xdr:colOff>247650</xdr:colOff>
      <xdr:row>11</xdr:row>
      <xdr:rowOff>123825</xdr:rowOff>
    </xdr:to>
    <xdr:sp>
      <xdr:nvSpPr>
        <xdr:cNvPr id="34" name="AutoShape 93"/>
        <xdr:cNvSpPr>
          <a:spLocks/>
        </xdr:cNvSpPr>
      </xdr:nvSpPr>
      <xdr:spPr>
        <a:xfrm>
          <a:off x="885825" y="3981450"/>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8</xdr:row>
      <xdr:rowOff>47625</xdr:rowOff>
    </xdr:from>
    <xdr:to>
      <xdr:col>1</xdr:col>
      <xdr:colOff>247650</xdr:colOff>
      <xdr:row>8</xdr:row>
      <xdr:rowOff>123825</xdr:rowOff>
    </xdr:to>
    <xdr:sp>
      <xdr:nvSpPr>
        <xdr:cNvPr id="35" name="AutoShape 94"/>
        <xdr:cNvSpPr>
          <a:spLocks/>
        </xdr:cNvSpPr>
      </xdr:nvSpPr>
      <xdr:spPr>
        <a:xfrm>
          <a:off x="885825" y="2876550"/>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4</xdr:row>
      <xdr:rowOff>47625</xdr:rowOff>
    </xdr:from>
    <xdr:to>
      <xdr:col>1</xdr:col>
      <xdr:colOff>247650</xdr:colOff>
      <xdr:row>4</xdr:row>
      <xdr:rowOff>123825</xdr:rowOff>
    </xdr:to>
    <xdr:sp>
      <xdr:nvSpPr>
        <xdr:cNvPr id="36" name="AutoShape 95"/>
        <xdr:cNvSpPr>
          <a:spLocks/>
        </xdr:cNvSpPr>
      </xdr:nvSpPr>
      <xdr:spPr>
        <a:xfrm>
          <a:off x="885825" y="733425"/>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7</xdr:row>
      <xdr:rowOff>47625</xdr:rowOff>
    </xdr:from>
    <xdr:to>
      <xdr:col>1</xdr:col>
      <xdr:colOff>247650</xdr:colOff>
      <xdr:row>7</xdr:row>
      <xdr:rowOff>123825</xdr:rowOff>
    </xdr:to>
    <xdr:sp>
      <xdr:nvSpPr>
        <xdr:cNvPr id="37" name="AutoShape 96"/>
        <xdr:cNvSpPr>
          <a:spLocks/>
        </xdr:cNvSpPr>
      </xdr:nvSpPr>
      <xdr:spPr>
        <a:xfrm>
          <a:off x="885825" y="2333625"/>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333375</xdr:rowOff>
    </xdr:from>
    <xdr:to>
      <xdr:col>0</xdr:col>
      <xdr:colOff>323850</xdr:colOff>
      <xdr:row>12</xdr:row>
      <xdr:rowOff>142875</xdr:rowOff>
    </xdr:to>
    <xdr:sp>
      <xdr:nvSpPr>
        <xdr:cNvPr id="1" name="Rectangle 2"/>
        <xdr:cNvSpPr>
          <a:spLocks/>
        </xdr:cNvSpPr>
      </xdr:nvSpPr>
      <xdr:spPr>
        <a:xfrm>
          <a:off x="76200" y="2886075"/>
          <a:ext cx="247650" cy="952500"/>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( 35 )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333375</xdr:rowOff>
    </xdr:from>
    <xdr:to>
      <xdr:col>0</xdr:col>
      <xdr:colOff>323850</xdr:colOff>
      <xdr:row>12</xdr:row>
      <xdr:rowOff>142875</xdr:rowOff>
    </xdr:to>
    <xdr:sp>
      <xdr:nvSpPr>
        <xdr:cNvPr id="1" name="Rectangle 1"/>
        <xdr:cNvSpPr>
          <a:spLocks/>
        </xdr:cNvSpPr>
      </xdr:nvSpPr>
      <xdr:spPr>
        <a:xfrm>
          <a:off x="76200" y="2886075"/>
          <a:ext cx="247650" cy="952500"/>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( 36 )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9525</xdr:rowOff>
    </xdr:from>
    <xdr:to>
      <xdr:col>0</xdr:col>
      <xdr:colOff>276225</xdr:colOff>
      <xdr:row>10</xdr:row>
      <xdr:rowOff>133350</xdr:rowOff>
    </xdr:to>
    <xdr:sp>
      <xdr:nvSpPr>
        <xdr:cNvPr id="1" name="Rectangle 2"/>
        <xdr:cNvSpPr>
          <a:spLocks/>
        </xdr:cNvSpPr>
      </xdr:nvSpPr>
      <xdr:spPr>
        <a:xfrm>
          <a:off x="85725" y="1876425"/>
          <a:ext cx="190500" cy="619125"/>
        </a:xfrm>
        <a:prstGeom prst="rect">
          <a:avLst/>
        </a:prstGeom>
        <a:noFill/>
        <a:ln w="9525" cmpd="sng">
          <a:noFill/>
        </a:ln>
      </xdr:spPr>
      <xdr:txBody>
        <a:bodyPr vertOverflow="clip" wrap="square" anchor="ctr" vert="vert"/>
        <a:p>
          <a:pPr algn="ctr">
            <a:defRPr/>
          </a:pPr>
          <a:r>
            <a:rPr lang="en-US" cap="none" sz="1000" b="0" i="0" u="none" baseline="0">
              <a:latin typeface="Arial"/>
              <a:ea typeface="Arial"/>
              <a:cs typeface="Arial"/>
            </a:rPr>
            <a:t>( 37 )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9525</xdr:rowOff>
    </xdr:from>
    <xdr:to>
      <xdr:col>0</xdr:col>
      <xdr:colOff>276225</xdr:colOff>
      <xdr:row>10</xdr:row>
      <xdr:rowOff>133350</xdr:rowOff>
    </xdr:to>
    <xdr:sp>
      <xdr:nvSpPr>
        <xdr:cNvPr id="1" name="Rectangle 1"/>
        <xdr:cNvSpPr>
          <a:spLocks/>
        </xdr:cNvSpPr>
      </xdr:nvSpPr>
      <xdr:spPr>
        <a:xfrm>
          <a:off x="85725" y="1876425"/>
          <a:ext cx="190500" cy="619125"/>
        </a:xfrm>
        <a:prstGeom prst="rect">
          <a:avLst/>
        </a:prstGeom>
        <a:noFill/>
        <a:ln w="9525" cmpd="sng">
          <a:noFill/>
        </a:ln>
      </xdr:spPr>
      <xdr:txBody>
        <a:bodyPr vertOverflow="clip" wrap="square" anchor="ctr" vert="vert"/>
        <a:p>
          <a:pPr algn="ctr">
            <a:defRPr/>
          </a:pPr>
          <a:r>
            <a:rPr lang="en-US" cap="none" sz="1000" b="0" i="0" u="none" baseline="0">
              <a:latin typeface="Arial"/>
              <a:ea typeface="Arial"/>
              <a:cs typeface="Arial"/>
            </a:rPr>
            <a:t>( 38 )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47625</xdr:rowOff>
    </xdr:from>
    <xdr:to>
      <xdr:col>0</xdr:col>
      <xdr:colOff>257175</xdr:colOff>
      <xdr:row>18</xdr:row>
      <xdr:rowOff>19050</xdr:rowOff>
    </xdr:to>
    <xdr:sp>
      <xdr:nvSpPr>
        <xdr:cNvPr id="1" name="Rectangle 1"/>
        <xdr:cNvSpPr>
          <a:spLocks/>
        </xdr:cNvSpPr>
      </xdr:nvSpPr>
      <xdr:spPr>
        <a:xfrm>
          <a:off x="66675" y="3105150"/>
          <a:ext cx="190500" cy="657225"/>
        </a:xfrm>
        <a:prstGeom prst="rect">
          <a:avLst/>
        </a:prstGeom>
        <a:noFill/>
        <a:ln w="9525" cmpd="sng">
          <a:noFill/>
        </a:ln>
      </xdr:spPr>
      <xdr:txBody>
        <a:bodyPr vertOverflow="clip" wrap="square" anchor="ctr" vert="vert"/>
        <a:p>
          <a:pPr algn="ctr">
            <a:defRPr/>
          </a:pPr>
          <a:r>
            <a:rPr lang="en-US" cap="none" sz="1000" b="0" i="0" u="none" baseline="0">
              <a:latin typeface="Arial"/>
              <a:ea typeface="Arial"/>
              <a:cs typeface="Arial"/>
            </a:rPr>
            <a:t>( 39 )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9</xdr:row>
      <xdr:rowOff>257175</xdr:rowOff>
    </xdr:from>
    <xdr:to>
      <xdr:col>0</xdr:col>
      <xdr:colOff>276225</xdr:colOff>
      <xdr:row>11</xdr:row>
      <xdr:rowOff>247650</xdr:rowOff>
    </xdr:to>
    <xdr:sp>
      <xdr:nvSpPr>
        <xdr:cNvPr id="1" name="Rectangle 1"/>
        <xdr:cNvSpPr>
          <a:spLocks/>
        </xdr:cNvSpPr>
      </xdr:nvSpPr>
      <xdr:spPr>
        <a:xfrm>
          <a:off x="85725" y="2647950"/>
          <a:ext cx="190500" cy="619125"/>
        </a:xfrm>
        <a:prstGeom prst="rect">
          <a:avLst/>
        </a:prstGeom>
        <a:noFill/>
        <a:ln w="9525" cmpd="sng">
          <a:noFill/>
        </a:ln>
      </xdr:spPr>
      <xdr:txBody>
        <a:bodyPr vertOverflow="clip" wrap="square" anchor="ctr" vert="vert"/>
        <a:p>
          <a:pPr algn="ctr">
            <a:defRPr/>
          </a:pPr>
          <a:r>
            <a:rPr lang="en-US" cap="none" sz="1000" b="0" i="0" u="none" baseline="0">
              <a:latin typeface="Arial"/>
              <a:ea typeface="Arial"/>
              <a:cs typeface="Arial"/>
            </a:rPr>
            <a:t>( 41 )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32</xdr:row>
      <xdr:rowOff>0</xdr:rowOff>
    </xdr:from>
    <xdr:to>
      <xdr:col>6</xdr:col>
      <xdr:colOff>295275</xdr:colOff>
      <xdr:row>55</xdr:row>
      <xdr:rowOff>66675</xdr:rowOff>
    </xdr:to>
    <xdr:graphicFrame>
      <xdr:nvGraphicFramePr>
        <xdr:cNvPr id="1" name="Chart 1"/>
        <xdr:cNvGraphicFramePr/>
      </xdr:nvGraphicFramePr>
      <xdr:xfrm>
        <a:off x="238125" y="6791325"/>
        <a:ext cx="4295775" cy="3905250"/>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32</xdr:row>
      <xdr:rowOff>0</xdr:rowOff>
    </xdr:from>
    <xdr:to>
      <xdr:col>14</xdr:col>
      <xdr:colOff>638175</xdr:colOff>
      <xdr:row>55</xdr:row>
      <xdr:rowOff>47625</xdr:rowOff>
    </xdr:to>
    <xdr:graphicFrame>
      <xdr:nvGraphicFramePr>
        <xdr:cNvPr id="2" name="Chart 2"/>
        <xdr:cNvGraphicFramePr/>
      </xdr:nvGraphicFramePr>
      <xdr:xfrm>
        <a:off x="4724400" y="6791325"/>
        <a:ext cx="4076700" cy="3886200"/>
      </xdr:xfrm>
      <a:graphic>
        <a:graphicData uri="http://schemas.openxmlformats.org/drawingml/2006/chart">
          <c:chart xmlns:c="http://schemas.openxmlformats.org/drawingml/2006/chart" r:id="rId2"/>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247650</xdr:rowOff>
    </xdr:from>
    <xdr:to>
      <xdr:col>0</xdr:col>
      <xdr:colOff>285750</xdr:colOff>
      <xdr:row>12</xdr:row>
      <xdr:rowOff>238125</xdr:rowOff>
    </xdr:to>
    <xdr:sp>
      <xdr:nvSpPr>
        <xdr:cNvPr id="1" name="Rectangle 1"/>
        <xdr:cNvSpPr>
          <a:spLocks/>
        </xdr:cNvSpPr>
      </xdr:nvSpPr>
      <xdr:spPr>
        <a:xfrm>
          <a:off x="95250" y="2952750"/>
          <a:ext cx="190500" cy="619125"/>
        </a:xfrm>
        <a:prstGeom prst="rect">
          <a:avLst/>
        </a:prstGeom>
        <a:noFill/>
        <a:ln w="9525" cmpd="sng">
          <a:noFill/>
        </a:ln>
      </xdr:spPr>
      <xdr:txBody>
        <a:bodyPr vertOverflow="clip" wrap="square" anchor="ctr" vert="vert"/>
        <a:p>
          <a:pPr algn="ctr">
            <a:defRPr/>
          </a:pPr>
          <a:r>
            <a:rPr lang="en-US" cap="none" sz="1000" b="0" i="0" u="none" baseline="0">
              <a:latin typeface="Arial"/>
              <a:ea typeface="Arial"/>
              <a:cs typeface="Arial"/>
            </a:rPr>
            <a:t>( 42 )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xdr:row>
      <xdr:rowOff>190500</xdr:rowOff>
    </xdr:from>
    <xdr:to>
      <xdr:col>0</xdr:col>
      <xdr:colOff>333375</xdr:colOff>
      <xdr:row>7</xdr:row>
      <xdr:rowOff>219075</xdr:rowOff>
    </xdr:to>
    <xdr:sp>
      <xdr:nvSpPr>
        <xdr:cNvPr id="1" name="Rectangle 1"/>
        <xdr:cNvSpPr>
          <a:spLocks/>
        </xdr:cNvSpPr>
      </xdr:nvSpPr>
      <xdr:spPr>
        <a:xfrm rot="5407981">
          <a:off x="114300" y="2057400"/>
          <a:ext cx="219075" cy="1000125"/>
        </a:xfrm>
        <a:prstGeom prst="rect">
          <a:avLst/>
        </a:prstGeom>
        <a:solidFill>
          <a:srgbClr val="FFFFFF"/>
        </a:solidFill>
        <a:ln w="9525" cmpd="sng">
          <a:noFill/>
        </a:ln>
      </xdr:spPr>
      <xdr:txBody>
        <a:bodyPr vertOverflow="clip" wrap="square" vert="vert"/>
        <a:p>
          <a:pPr algn="l">
            <a:defRPr/>
          </a:pPr>
          <a:r>
            <a:rPr lang="en-US" cap="none" sz="1000" b="0" i="0" u="none" baseline="0">
              <a:latin typeface="Arial"/>
              <a:ea typeface="Arial"/>
              <a:cs typeface="Arial"/>
            </a:rPr>
            <a:t>(  18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104775</xdr:rowOff>
    </xdr:from>
    <xdr:to>
      <xdr:col>0</xdr:col>
      <xdr:colOff>323850</xdr:colOff>
      <xdr:row>10</xdr:row>
      <xdr:rowOff>0</xdr:rowOff>
    </xdr:to>
    <xdr:sp>
      <xdr:nvSpPr>
        <xdr:cNvPr id="1" name="Rectangle 2"/>
        <xdr:cNvSpPr>
          <a:spLocks/>
        </xdr:cNvSpPr>
      </xdr:nvSpPr>
      <xdr:spPr>
        <a:xfrm>
          <a:off x="66675" y="838200"/>
          <a:ext cx="257175" cy="1466850"/>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( 20 )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xdr:row>
      <xdr:rowOff>0</xdr:rowOff>
    </xdr:from>
    <xdr:to>
      <xdr:col>0</xdr:col>
      <xdr:colOff>266700</xdr:colOff>
      <xdr:row>16</xdr:row>
      <xdr:rowOff>76200</xdr:rowOff>
    </xdr:to>
    <xdr:sp>
      <xdr:nvSpPr>
        <xdr:cNvPr id="1" name="Rectangle 2"/>
        <xdr:cNvSpPr>
          <a:spLocks/>
        </xdr:cNvSpPr>
      </xdr:nvSpPr>
      <xdr:spPr>
        <a:xfrm>
          <a:off x="95250" y="2124075"/>
          <a:ext cx="171450" cy="561975"/>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( 21 )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8</xdr:row>
      <xdr:rowOff>123825</xdr:rowOff>
    </xdr:from>
    <xdr:to>
      <xdr:col>0</xdr:col>
      <xdr:colOff>342900</xdr:colOff>
      <xdr:row>12</xdr:row>
      <xdr:rowOff>47625</xdr:rowOff>
    </xdr:to>
    <xdr:sp>
      <xdr:nvSpPr>
        <xdr:cNvPr id="1" name="Rectangle 2"/>
        <xdr:cNvSpPr>
          <a:spLocks/>
        </xdr:cNvSpPr>
      </xdr:nvSpPr>
      <xdr:spPr>
        <a:xfrm>
          <a:off x="142875" y="1828800"/>
          <a:ext cx="200025" cy="1181100"/>
        </a:xfrm>
        <a:prstGeom prst="rect">
          <a:avLst/>
        </a:prstGeom>
        <a:solidFill>
          <a:srgbClr val="FFFFFF"/>
        </a:solidFill>
        <a:ln w="9525" cmpd="sng">
          <a:noFill/>
        </a:ln>
      </xdr:spPr>
      <xdr:txBody>
        <a:bodyPr vertOverflow="clip" wrap="square" anchor="ctr" vert="vert"/>
        <a:p>
          <a:pPr algn="ctr">
            <a:defRPr/>
          </a:pPr>
          <a:r>
            <a:rPr lang="en-US" cap="none" sz="1000" b="0" i="0" u="none" baseline="0">
              <a:latin typeface="Arial"/>
              <a:ea typeface="Arial"/>
              <a:cs typeface="Arial"/>
            </a:rPr>
            <a:t>( 22 )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17</xdr:row>
      <xdr:rowOff>47625</xdr:rowOff>
    </xdr:from>
    <xdr:to>
      <xdr:col>0</xdr:col>
      <xdr:colOff>257175</xdr:colOff>
      <xdr:row>20</xdr:row>
      <xdr:rowOff>85725</xdr:rowOff>
    </xdr:to>
    <xdr:sp>
      <xdr:nvSpPr>
        <xdr:cNvPr id="1" name="Rectangle 1"/>
        <xdr:cNvSpPr>
          <a:spLocks/>
        </xdr:cNvSpPr>
      </xdr:nvSpPr>
      <xdr:spPr>
        <a:xfrm>
          <a:off x="76200" y="2800350"/>
          <a:ext cx="180975" cy="523875"/>
        </a:xfrm>
        <a:prstGeom prst="rect">
          <a:avLst/>
        </a:prstGeom>
        <a:solidFill>
          <a:srgbClr val="FFFFFF"/>
        </a:solidFill>
        <a:ln w="9525" cmpd="sng">
          <a:noFill/>
        </a:ln>
      </xdr:spPr>
      <xdr:txBody>
        <a:bodyPr vertOverflow="clip" wrap="square" vert="vert"/>
        <a:p>
          <a:pPr algn="l">
            <a:defRPr/>
          </a:pPr>
          <a:r>
            <a:rPr lang="en-US" cap="none" sz="1000" b="0" i="0" u="none" baseline="0">
              <a:latin typeface="Arial"/>
              <a:ea typeface="Arial"/>
              <a:cs typeface="Arial"/>
            </a:rPr>
            <a:t>( 23 )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180975</xdr:colOff>
      <xdr:row>23</xdr:row>
      <xdr:rowOff>38100</xdr:rowOff>
    </xdr:to>
    <xdr:sp>
      <xdr:nvSpPr>
        <xdr:cNvPr id="1" name="Rectangle 3"/>
        <xdr:cNvSpPr>
          <a:spLocks/>
        </xdr:cNvSpPr>
      </xdr:nvSpPr>
      <xdr:spPr>
        <a:xfrm>
          <a:off x="0" y="3124200"/>
          <a:ext cx="180975" cy="685800"/>
        </a:xfrm>
        <a:prstGeom prst="rect">
          <a:avLst/>
        </a:prstGeom>
        <a:solidFill>
          <a:srgbClr val="FFFFFF"/>
        </a:solidFill>
        <a:ln w="9525" cmpd="sng">
          <a:noFill/>
        </a:ln>
      </xdr:spPr>
      <xdr:txBody>
        <a:bodyPr vertOverflow="clip" wrap="square" vert="vert"/>
        <a:p>
          <a:pPr algn="l">
            <a:defRPr/>
          </a:pPr>
          <a:r>
            <a:rPr lang="en-US" cap="none" sz="1000" b="0" i="0" u="none" baseline="0">
              <a:latin typeface="Arial"/>
              <a:ea typeface="Arial"/>
              <a:cs typeface="Arial"/>
            </a:rPr>
            <a:t>( 24 )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xdr:row>
      <xdr:rowOff>104775</xdr:rowOff>
    </xdr:from>
    <xdr:to>
      <xdr:col>0</xdr:col>
      <xdr:colOff>361950</xdr:colOff>
      <xdr:row>16</xdr:row>
      <xdr:rowOff>0</xdr:rowOff>
    </xdr:to>
    <xdr:sp>
      <xdr:nvSpPr>
        <xdr:cNvPr id="1" name="Rectangle 1"/>
        <xdr:cNvSpPr>
          <a:spLocks/>
        </xdr:cNvSpPr>
      </xdr:nvSpPr>
      <xdr:spPr>
        <a:xfrm>
          <a:off x="95250" y="2809875"/>
          <a:ext cx="266700" cy="581025"/>
        </a:xfrm>
        <a:prstGeom prst="rect">
          <a:avLst/>
        </a:prstGeom>
        <a:solidFill>
          <a:srgbClr val="FFFFFF"/>
        </a:solidFill>
        <a:ln w="9525" cmpd="sng">
          <a:noFill/>
        </a:ln>
      </xdr:spPr>
      <xdr:txBody>
        <a:bodyPr vertOverflow="clip" wrap="square" vert="vert"/>
        <a:p>
          <a:pPr algn="l">
            <a:defRPr/>
          </a:pPr>
          <a:r>
            <a:rPr lang="en-US" cap="none" sz="1000" b="0" i="0" u="none" baseline="0">
              <a:latin typeface="Arial"/>
              <a:ea typeface="Arial"/>
              <a:cs typeface="Arial"/>
            </a:rPr>
            <a:t>( 27 )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1851"/>
  <sheetViews>
    <sheetView showGridLines="0" workbookViewId="0" topLeftCell="A1">
      <selection activeCell="F5" sqref="F5"/>
    </sheetView>
  </sheetViews>
  <sheetFormatPr defaultColWidth="9.140625" defaultRowHeight="12.75"/>
  <cols>
    <col min="1" max="1" width="5.57421875" style="1" customWidth="1"/>
    <col min="2" max="2" width="61.57421875" style="0" customWidth="1"/>
    <col min="3" max="3" width="10.8515625" style="0" customWidth="1"/>
  </cols>
  <sheetData>
    <row r="1" spans="1:57" ht="19.5" customHeight="1">
      <c r="A1" s="99" t="s">
        <v>732</v>
      </c>
      <c r="B1" s="99"/>
      <c r="C1" s="99"/>
      <c r="D1" s="99"/>
      <c r="E1" s="22"/>
      <c r="F1" s="22"/>
      <c r="G1" s="22"/>
      <c r="H1" s="22"/>
      <c r="I1" s="22"/>
      <c r="J1" s="22"/>
      <c r="K1" s="22"/>
      <c r="L1" s="22"/>
      <c r="M1" s="22"/>
      <c r="N1" s="22"/>
      <c r="O1" s="22"/>
      <c r="P1" s="22"/>
      <c r="Q1" s="22"/>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row>
    <row r="2" spans="1:57" ht="12.75">
      <c r="A2" s="100" t="s">
        <v>370</v>
      </c>
      <c r="B2" s="100" t="s">
        <v>1148</v>
      </c>
      <c r="C2" s="100" t="s">
        <v>733</v>
      </c>
      <c r="D2" s="100" t="s">
        <v>734</v>
      </c>
      <c r="E2" s="22"/>
      <c r="F2" s="22"/>
      <c r="G2" s="22"/>
      <c r="H2" s="22"/>
      <c r="I2" s="22"/>
      <c r="J2" s="22"/>
      <c r="K2" s="22"/>
      <c r="L2" s="22"/>
      <c r="M2" s="22"/>
      <c r="N2" s="22"/>
      <c r="O2" s="22"/>
      <c r="P2" s="22"/>
      <c r="Q2" s="22"/>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row>
    <row r="3" spans="1:57" ht="12.75">
      <c r="A3" s="101" t="s">
        <v>1250</v>
      </c>
      <c r="B3" s="101"/>
      <c r="C3" s="101"/>
      <c r="D3" s="101"/>
      <c r="E3" s="22"/>
      <c r="F3" s="22"/>
      <c r="G3" s="22"/>
      <c r="H3" s="22"/>
      <c r="I3" s="22"/>
      <c r="J3" s="22"/>
      <c r="K3" s="22"/>
      <c r="L3" s="22"/>
      <c r="M3" s="22"/>
      <c r="N3" s="22"/>
      <c r="O3" s="22"/>
      <c r="P3" s="22"/>
      <c r="Q3" s="22"/>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row>
    <row r="4" spans="1:57" ht="12.75">
      <c r="A4" s="102">
        <v>1</v>
      </c>
      <c r="B4" s="103" t="s">
        <v>735</v>
      </c>
      <c r="C4" s="102">
        <v>1.1</v>
      </c>
      <c r="D4" s="102">
        <v>1</v>
      </c>
      <c r="E4" s="22"/>
      <c r="F4" s="22"/>
      <c r="G4" s="22"/>
      <c r="H4" s="22"/>
      <c r="I4" s="22"/>
      <c r="J4" s="22"/>
      <c r="K4" s="22"/>
      <c r="L4" s="22"/>
      <c r="M4" s="22"/>
      <c r="N4" s="22"/>
      <c r="O4" s="22"/>
      <c r="P4" s="22"/>
      <c r="Q4" s="22"/>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row>
    <row r="5" spans="1:57" ht="12.75">
      <c r="A5" s="102">
        <f>A4+1</f>
        <v>2</v>
      </c>
      <c r="B5" s="103" t="s">
        <v>736</v>
      </c>
      <c r="C5" s="102">
        <v>1.2</v>
      </c>
      <c r="D5" s="102">
        <f>D4+1</f>
        <v>2</v>
      </c>
      <c r="E5" s="22"/>
      <c r="F5" s="22"/>
      <c r="G5" s="22"/>
      <c r="H5" s="22"/>
      <c r="I5" s="22"/>
      <c r="J5" s="22"/>
      <c r="K5" s="22"/>
      <c r="L5" s="22"/>
      <c r="M5" s="22"/>
      <c r="N5" s="22"/>
      <c r="O5" s="22"/>
      <c r="P5" s="22"/>
      <c r="Q5" s="22"/>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57" ht="12.75">
      <c r="A6" s="102">
        <f aca="true" t="shared" si="0" ref="A6:A53">A5+1</f>
        <v>3</v>
      </c>
      <c r="B6" s="103" t="s">
        <v>68</v>
      </c>
      <c r="C6" s="102">
        <v>1.3</v>
      </c>
      <c r="D6" s="102">
        <f aca="true" t="shared" si="1" ref="D6:D47">D5+1</f>
        <v>3</v>
      </c>
      <c r="E6" s="22"/>
      <c r="F6" s="22"/>
      <c r="G6" s="22"/>
      <c r="H6" s="22"/>
      <c r="I6" s="22"/>
      <c r="J6" s="22"/>
      <c r="K6" s="22"/>
      <c r="L6" s="22"/>
      <c r="M6" s="22"/>
      <c r="N6" s="22"/>
      <c r="O6" s="22"/>
      <c r="P6" s="22"/>
      <c r="Q6" s="22"/>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1:57" ht="12.75">
      <c r="A7" s="102">
        <f t="shared" si="0"/>
        <v>4</v>
      </c>
      <c r="B7" s="103" t="s">
        <v>69</v>
      </c>
      <c r="C7" s="102">
        <v>1.4</v>
      </c>
      <c r="D7" s="102">
        <f t="shared" si="1"/>
        <v>4</v>
      </c>
      <c r="E7" s="22"/>
      <c r="F7" s="22"/>
      <c r="G7" s="22"/>
      <c r="H7" s="22"/>
      <c r="I7" s="22"/>
      <c r="J7" s="22"/>
      <c r="K7" s="22"/>
      <c r="L7" s="22"/>
      <c r="M7" s="22"/>
      <c r="N7" s="22"/>
      <c r="O7" s="22"/>
      <c r="P7" s="22"/>
      <c r="Q7" s="22"/>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1:57" ht="12.75">
      <c r="A8" s="102">
        <f t="shared" si="0"/>
        <v>5</v>
      </c>
      <c r="B8" s="103" t="s">
        <v>856</v>
      </c>
      <c r="C8" s="102">
        <v>2.1</v>
      </c>
      <c r="D8" s="102">
        <v>5</v>
      </c>
      <c r="E8" s="22"/>
      <c r="F8" s="22"/>
      <c r="G8" s="22"/>
      <c r="H8" s="22"/>
      <c r="I8" s="22"/>
      <c r="J8" s="22"/>
      <c r="K8" s="22"/>
      <c r="L8" s="22"/>
      <c r="M8" s="22"/>
      <c r="N8" s="22"/>
      <c r="O8" s="22"/>
      <c r="P8" s="22"/>
      <c r="Q8" s="22"/>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57" ht="12.75">
      <c r="A9" s="102">
        <f t="shared" si="0"/>
        <v>6</v>
      </c>
      <c r="B9" s="103" t="s">
        <v>737</v>
      </c>
      <c r="C9" s="102">
        <v>2.2</v>
      </c>
      <c r="D9" s="102">
        <v>6</v>
      </c>
      <c r="E9" s="22"/>
      <c r="F9" s="22"/>
      <c r="G9" s="22"/>
      <c r="H9" s="22"/>
      <c r="I9" s="22"/>
      <c r="J9" s="22"/>
      <c r="K9" s="22"/>
      <c r="L9" s="22"/>
      <c r="M9" s="22"/>
      <c r="N9" s="22"/>
      <c r="O9" s="22"/>
      <c r="P9" s="22"/>
      <c r="Q9" s="22"/>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row>
    <row r="10" spans="1:57" ht="12.75">
      <c r="A10" s="102">
        <f t="shared" si="0"/>
        <v>7</v>
      </c>
      <c r="B10" s="103" t="s">
        <v>263</v>
      </c>
      <c r="C10" s="102">
        <v>2.3</v>
      </c>
      <c r="D10" s="102">
        <v>7</v>
      </c>
      <c r="E10" s="22"/>
      <c r="F10" s="22"/>
      <c r="G10" s="22"/>
      <c r="H10" s="22"/>
      <c r="I10" s="22"/>
      <c r="J10" s="22"/>
      <c r="K10" s="22"/>
      <c r="L10" s="22"/>
      <c r="M10" s="22"/>
      <c r="N10" s="22"/>
      <c r="O10" s="22"/>
      <c r="P10" s="22"/>
      <c r="Q10" s="22"/>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row>
    <row r="11" spans="1:57" ht="12.75">
      <c r="A11" s="102">
        <f t="shared" si="0"/>
        <v>8</v>
      </c>
      <c r="B11" s="103" t="s">
        <v>738</v>
      </c>
      <c r="C11" s="102">
        <v>3</v>
      </c>
      <c r="D11" s="102">
        <v>8</v>
      </c>
      <c r="E11" s="22"/>
      <c r="F11" s="22"/>
      <c r="G11" s="22"/>
      <c r="H11" s="22"/>
      <c r="I11" s="22"/>
      <c r="J11" s="22"/>
      <c r="K11" s="22"/>
      <c r="L11" s="22"/>
      <c r="M11" s="22"/>
      <c r="N11" s="22"/>
      <c r="O11" s="22"/>
      <c r="P11" s="22"/>
      <c r="Q11" s="22"/>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row>
    <row r="12" spans="1:57" ht="12.75">
      <c r="A12" s="102">
        <f t="shared" si="0"/>
        <v>9</v>
      </c>
      <c r="B12" s="103" t="s">
        <v>267</v>
      </c>
      <c r="C12" s="102">
        <v>4.1</v>
      </c>
      <c r="D12" s="102">
        <v>9</v>
      </c>
      <c r="E12" s="22"/>
      <c r="F12" s="22"/>
      <c r="G12" s="22"/>
      <c r="H12" s="22"/>
      <c r="I12" s="22"/>
      <c r="J12" s="22"/>
      <c r="K12" s="22"/>
      <c r="L12" s="22"/>
      <c r="M12" s="22"/>
      <c r="N12" s="22"/>
      <c r="O12" s="22"/>
      <c r="P12" s="22"/>
      <c r="Q12" s="22"/>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row>
    <row r="13" spans="1:57" ht="12.75">
      <c r="A13" s="102">
        <f t="shared" si="0"/>
        <v>10</v>
      </c>
      <c r="B13" s="103" t="s">
        <v>992</v>
      </c>
      <c r="C13" s="102">
        <v>4.2</v>
      </c>
      <c r="D13" s="104" t="s">
        <v>268</v>
      </c>
      <c r="E13" s="22"/>
      <c r="F13" s="22"/>
      <c r="G13" s="22"/>
      <c r="H13" s="22"/>
      <c r="I13" s="22"/>
      <c r="J13" s="22"/>
      <c r="K13" s="22"/>
      <c r="L13" s="22"/>
      <c r="M13" s="22"/>
      <c r="N13" s="22"/>
      <c r="O13" s="22"/>
      <c r="P13" s="22"/>
      <c r="Q13" s="22"/>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row>
    <row r="14" spans="1:57" ht="12.75">
      <c r="A14" s="102">
        <f>A13+1</f>
        <v>11</v>
      </c>
      <c r="B14" s="103" t="s">
        <v>857</v>
      </c>
      <c r="C14" s="102">
        <v>4.3</v>
      </c>
      <c r="D14" s="102">
        <v>12</v>
      </c>
      <c r="E14" s="22"/>
      <c r="F14" s="22"/>
      <c r="G14" s="22"/>
      <c r="H14" s="22"/>
      <c r="I14" s="22"/>
      <c r="J14" s="22"/>
      <c r="K14" s="22"/>
      <c r="L14" s="22"/>
      <c r="M14" s="22"/>
      <c r="N14" s="22"/>
      <c r="O14" s="22"/>
      <c r="P14" s="22"/>
      <c r="Q14" s="22"/>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row>
    <row r="15" spans="1:57" ht="12.75">
      <c r="A15" s="102">
        <f t="shared" si="0"/>
        <v>12</v>
      </c>
      <c r="B15" s="103" t="s">
        <v>900</v>
      </c>
      <c r="C15" s="102">
        <v>5</v>
      </c>
      <c r="D15" s="105" t="s">
        <v>269</v>
      </c>
      <c r="E15" s="22"/>
      <c r="F15" s="22"/>
      <c r="G15" s="22"/>
      <c r="H15" s="22"/>
      <c r="I15" s="22"/>
      <c r="J15" s="22"/>
      <c r="K15" s="22"/>
      <c r="L15" s="22"/>
      <c r="M15" s="22"/>
      <c r="N15" s="22"/>
      <c r="O15" s="22"/>
      <c r="P15" s="22"/>
      <c r="Q15" s="22"/>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row>
    <row r="16" spans="1:57" ht="12.75">
      <c r="A16" s="102">
        <f t="shared" si="0"/>
        <v>13</v>
      </c>
      <c r="B16" s="103" t="s">
        <v>739</v>
      </c>
      <c r="C16" s="102">
        <v>6.1</v>
      </c>
      <c r="D16" s="102">
        <v>15</v>
      </c>
      <c r="E16" s="22"/>
      <c r="F16" s="22"/>
      <c r="G16" s="22"/>
      <c r="H16" s="22"/>
      <c r="I16" s="22"/>
      <c r="J16" s="22"/>
      <c r="K16" s="22"/>
      <c r="L16" s="22"/>
      <c r="M16" s="22"/>
      <c r="N16" s="22"/>
      <c r="O16" s="22"/>
      <c r="P16" s="22"/>
      <c r="Q16" s="22"/>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row>
    <row r="17" spans="1:57" ht="12.75">
      <c r="A17" s="102">
        <f t="shared" si="0"/>
        <v>14</v>
      </c>
      <c r="B17" s="103" t="s">
        <v>858</v>
      </c>
      <c r="C17" s="102">
        <v>6.2</v>
      </c>
      <c r="D17" s="102">
        <f t="shared" si="1"/>
        <v>16</v>
      </c>
      <c r="E17" s="22"/>
      <c r="F17" s="22"/>
      <c r="G17" s="22"/>
      <c r="H17" s="22"/>
      <c r="I17" s="22"/>
      <c r="J17" s="22"/>
      <c r="K17" s="22"/>
      <c r="L17" s="22"/>
      <c r="M17" s="22"/>
      <c r="N17" s="22"/>
      <c r="O17" s="22"/>
      <c r="P17" s="22"/>
      <c r="Q17" s="22"/>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row>
    <row r="18" spans="1:57" ht="12.75">
      <c r="A18" s="102">
        <v>15</v>
      </c>
      <c r="B18" s="103" t="s">
        <v>1035</v>
      </c>
      <c r="C18" s="102">
        <v>6.3</v>
      </c>
      <c r="D18" s="102">
        <v>17</v>
      </c>
      <c r="E18" s="22"/>
      <c r="F18" s="22"/>
      <c r="G18" s="22"/>
      <c r="H18" s="22"/>
      <c r="I18" s="22"/>
      <c r="J18" s="22"/>
      <c r="K18" s="22"/>
      <c r="L18" s="22"/>
      <c r="M18" s="22"/>
      <c r="N18" s="22"/>
      <c r="O18" s="22"/>
      <c r="P18" s="22"/>
      <c r="Q18" s="22"/>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row>
    <row r="19" spans="1:57" ht="12.75">
      <c r="A19" s="102">
        <v>16</v>
      </c>
      <c r="B19" s="103" t="s">
        <v>904</v>
      </c>
      <c r="C19" s="102">
        <v>7.1</v>
      </c>
      <c r="D19" s="102">
        <v>18</v>
      </c>
      <c r="E19" s="22"/>
      <c r="F19" s="22"/>
      <c r="G19" s="22"/>
      <c r="H19" s="22"/>
      <c r="I19" s="22"/>
      <c r="J19" s="22"/>
      <c r="K19" s="22"/>
      <c r="L19" s="22"/>
      <c r="M19" s="22"/>
      <c r="N19" s="22"/>
      <c r="O19" s="22"/>
      <c r="P19" s="22"/>
      <c r="Q19" s="22"/>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row>
    <row r="20" spans="1:57" ht="12.75">
      <c r="A20" s="102">
        <f t="shared" si="0"/>
        <v>17</v>
      </c>
      <c r="B20" s="103" t="s">
        <v>993</v>
      </c>
      <c r="C20" s="102">
        <v>7.2</v>
      </c>
      <c r="D20" s="102">
        <f t="shared" si="1"/>
        <v>19</v>
      </c>
      <c r="E20" s="22"/>
      <c r="F20" s="22"/>
      <c r="G20" s="22"/>
      <c r="H20" s="22"/>
      <c r="I20" s="22"/>
      <c r="J20" s="22"/>
      <c r="K20" s="22"/>
      <c r="L20" s="22"/>
      <c r="M20" s="22"/>
      <c r="N20" s="22"/>
      <c r="O20" s="22"/>
      <c r="P20" s="22"/>
      <c r="Q20" s="22"/>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row>
    <row r="21" spans="1:57" ht="12.75">
      <c r="A21" s="102">
        <f t="shared" si="0"/>
        <v>18</v>
      </c>
      <c r="B21" s="103" t="s">
        <v>994</v>
      </c>
      <c r="C21" s="102">
        <v>7.3</v>
      </c>
      <c r="D21" s="102">
        <f t="shared" si="1"/>
        <v>20</v>
      </c>
      <c r="E21" s="22"/>
      <c r="F21" s="22"/>
      <c r="G21" s="22"/>
      <c r="H21" s="22"/>
      <c r="I21" s="22"/>
      <c r="J21" s="22"/>
      <c r="K21" s="22"/>
      <c r="L21" s="22"/>
      <c r="M21" s="22"/>
      <c r="N21" s="22"/>
      <c r="O21" s="22"/>
      <c r="P21" s="22"/>
      <c r="Q21" s="22"/>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row>
    <row r="22" spans="1:57" ht="12.75">
      <c r="A22" s="102">
        <f t="shared" si="0"/>
        <v>19</v>
      </c>
      <c r="B22" s="103" t="s">
        <v>995</v>
      </c>
      <c r="C22" s="102">
        <v>7.4</v>
      </c>
      <c r="D22" s="102">
        <f t="shared" si="1"/>
        <v>21</v>
      </c>
      <c r="E22" s="22"/>
      <c r="F22" s="22"/>
      <c r="G22" s="22"/>
      <c r="H22" s="22"/>
      <c r="I22" s="22"/>
      <c r="J22" s="22"/>
      <c r="K22" s="22"/>
      <c r="L22" s="22"/>
      <c r="M22" s="22"/>
      <c r="N22" s="22"/>
      <c r="O22" s="22"/>
      <c r="P22" s="22"/>
      <c r="Q22" s="22"/>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row>
    <row r="23" spans="1:57" ht="12.75">
      <c r="A23" s="102">
        <f t="shared" si="0"/>
        <v>20</v>
      </c>
      <c r="B23" s="103" t="s">
        <v>1196</v>
      </c>
      <c r="C23" s="102">
        <v>7.5</v>
      </c>
      <c r="D23" s="102">
        <f t="shared" si="1"/>
        <v>22</v>
      </c>
      <c r="E23" s="22"/>
      <c r="F23" s="22"/>
      <c r="G23" s="22"/>
      <c r="H23" s="22"/>
      <c r="I23" s="22"/>
      <c r="J23" s="22"/>
      <c r="K23" s="22"/>
      <c r="L23" s="22"/>
      <c r="M23" s="22"/>
      <c r="N23" s="22"/>
      <c r="O23" s="22"/>
      <c r="P23" s="22"/>
      <c r="Q23" s="22"/>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row>
    <row r="24" spans="1:57" ht="12.75">
      <c r="A24" s="102">
        <f t="shared" si="0"/>
        <v>21</v>
      </c>
      <c r="B24" s="103" t="s">
        <v>860</v>
      </c>
      <c r="C24" s="102">
        <v>7.6</v>
      </c>
      <c r="D24" s="102">
        <f t="shared" si="1"/>
        <v>23</v>
      </c>
      <c r="E24" s="22"/>
      <c r="F24" s="22"/>
      <c r="G24" s="22"/>
      <c r="H24" s="22"/>
      <c r="I24" s="22"/>
      <c r="J24" s="22"/>
      <c r="K24" s="22"/>
      <c r="L24" s="22"/>
      <c r="M24" s="22"/>
      <c r="N24" s="22"/>
      <c r="O24" s="22"/>
      <c r="P24" s="22"/>
      <c r="Q24" s="22"/>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row>
    <row r="25" spans="1:57" ht="12.75">
      <c r="A25" s="102">
        <f t="shared" si="0"/>
        <v>22</v>
      </c>
      <c r="B25" s="103" t="s">
        <v>859</v>
      </c>
      <c r="C25" s="102">
        <v>7.7</v>
      </c>
      <c r="D25" s="102">
        <f t="shared" si="1"/>
        <v>24</v>
      </c>
      <c r="E25" s="22"/>
      <c r="F25" s="22"/>
      <c r="G25" s="22"/>
      <c r="H25" s="22"/>
      <c r="I25" s="22"/>
      <c r="J25" s="22"/>
      <c r="K25" s="22"/>
      <c r="L25" s="22"/>
      <c r="M25" s="22"/>
      <c r="N25" s="22"/>
      <c r="O25" s="22"/>
      <c r="P25" s="22"/>
      <c r="Q25" s="22"/>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row>
    <row r="26" spans="1:57" ht="12.75">
      <c r="A26" s="102">
        <f t="shared" si="0"/>
        <v>23</v>
      </c>
      <c r="B26" s="103" t="s">
        <v>155</v>
      </c>
      <c r="C26" s="102">
        <v>7.8</v>
      </c>
      <c r="D26" s="102">
        <v>25</v>
      </c>
      <c r="E26" s="22"/>
      <c r="F26" s="22"/>
      <c r="G26" s="22"/>
      <c r="H26" s="22"/>
      <c r="I26" s="22"/>
      <c r="J26" s="22"/>
      <c r="K26" s="22"/>
      <c r="L26" s="22"/>
      <c r="M26" s="22"/>
      <c r="N26" s="22"/>
      <c r="O26" s="22"/>
      <c r="P26" s="22"/>
      <c r="Q26" s="22"/>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row>
    <row r="27" spans="1:57" ht="12.75">
      <c r="A27" s="102">
        <f t="shared" si="0"/>
        <v>24</v>
      </c>
      <c r="B27" s="103" t="s">
        <v>70</v>
      </c>
      <c r="C27" s="102">
        <v>8.1</v>
      </c>
      <c r="D27" s="102">
        <v>26</v>
      </c>
      <c r="E27" s="22"/>
      <c r="F27" s="22"/>
      <c r="G27" s="22"/>
      <c r="H27" s="22"/>
      <c r="I27" s="22"/>
      <c r="J27" s="22"/>
      <c r="K27" s="22"/>
      <c r="L27" s="22"/>
      <c r="M27" s="22"/>
      <c r="N27" s="22"/>
      <c r="O27" s="22"/>
      <c r="P27" s="22"/>
      <c r="Q27" s="22"/>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row>
    <row r="28" spans="1:57" ht="12.75">
      <c r="A28" s="102">
        <f t="shared" si="0"/>
        <v>25</v>
      </c>
      <c r="B28" s="103" t="s">
        <v>271</v>
      </c>
      <c r="C28" s="102">
        <v>8.2</v>
      </c>
      <c r="D28" s="102">
        <f t="shared" si="1"/>
        <v>27</v>
      </c>
      <c r="E28" s="22"/>
      <c r="F28" s="22"/>
      <c r="G28" s="22"/>
      <c r="H28" s="22"/>
      <c r="I28" s="22"/>
      <c r="J28" s="22"/>
      <c r="K28" s="22"/>
      <c r="L28" s="22"/>
      <c r="M28" s="22"/>
      <c r="N28" s="22"/>
      <c r="O28" s="22"/>
      <c r="P28" s="22"/>
      <c r="Q28" s="22"/>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row>
    <row r="29" spans="1:57" ht="12.75">
      <c r="A29" s="102">
        <f t="shared" si="0"/>
        <v>26</v>
      </c>
      <c r="B29" s="103" t="s">
        <v>861</v>
      </c>
      <c r="C29" s="102">
        <v>8.3</v>
      </c>
      <c r="D29" s="102">
        <f t="shared" si="1"/>
        <v>28</v>
      </c>
      <c r="E29" s="22"/>
      <c r="F29" s="22"/>
      <c r="G29" s="22"/>
      <c r="H29" s="22"/>
      <c r="I29" s="22"/>
      <c r="J29" s="22"/>
      <c r="K29" s="22"/>
      <c r="L29" s="22"/>
      <c r="M29" s="22"/>
      <c r="N29" s="22"/>
      <c r="O29" s="22"/>
      <c r="P29" s="22"/>
      <c r="Q29" s="22"/>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row>
    <row r="30" spans="1:57" ht="12.75">
      <c r="A30" s="102">
        <f t="shared" si="0"/>
        <v>27</v>
      </c>
      <c r="B30" s="103" t="s">
        <v>1197</v>
      </c>
      <c r="C30" s="102">
        <v>9.1</v>
      </c>
      <c r="D30" s="102">
        <f t="shared" si="1"/>
        <v>29</v>
      </c>
      <c r="E30" s="22"/>
      <c r="F30" s="22"/>
      <c r="G30" s="22"/>
      <c r="H30" s="22"/>
      <c r="I30" s="22"/>
      <c r="J30" s="22"/>
      <c r="K30" s="22"/>
      <c r="L30" s="22"/>
      <c r="M30" s="22"/>
      <c r="N30" s="22"/>
      <c r="O30" s="22"/>
      <c r="P30" s="22"/>
      <c r="Q30" s="22"/>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row>
    <row r="31" spans="1:57" ht="12.75">
      <c r="A31" s="102">
        <f t="shared" si="0"/>
        <v>28</v>
      </c>
      <c r="B31" s="103" t="s">
        <v>973</v>
      </c>
      <c r="C31" s="102">
        <v>9.2</v>
      </c>
      <c r="D31" s="102">
        <f t="shared" si="1"/>
        <v>30</v>
      </c>
      <c r="E31" s="22"/>
      <c r="F31" s="22"/>
      <c r="G31" s="22"/>
      <c r="H31" s="22"/>
      <c r="I31" s="22"/>
      <c r="J31" s="22"/>
      <c r="K31" s="22"/>
      <c r="L31" s="22"/>
      <c r="M31" s="22"/>
      <c r="N31" s="22"/>
      <c r="O31" s="22"/>
      <c r="P31" s="22"/>
      <c r="Q31" s="22"/>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row>
    <row r="32" spans="1:57" ht="12.75">
      <c r="A32" s="102">
        <f t="shared" si="0"/>
        <v>29</v>
      </c>
      <c r="B32" s="103" t="s">
        <v>974</v>
      </c>
      <c r="C32" s="102">
        <v>9.3</v>
      </c>
      <c r="D32" s="102">
        <f t="shared" si="1"/>
        <v>31</v>
      </c>
      <c r="E32" s="22"/>
      <c r="F32" s="22"/>
      <c r="G32" s="22"/>
      <c r="H32" s="22"/>
      <c r="I32" s="22"/>
      <c r="J32" s="22"/>
      <c r="K32" s="22"/>
      <c r="L32" s="22"/>
      <c r="M32" s="22"/>
      <c r="N32" s="22"/>
      <c r="O32" s="22"/>
      <c r="P32" s="22"/>
      <c r="Q32" s="22"/>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row>
    <row r="33" spans="1:57" ht="12.75">
      <c r="A33" s="102">
        <v>30</v>
      </c>
      <c r="B33" s="103" t="s">
        <v>975</v>
      </c>
      <c r="C33" s="102">
        <v>10.1</v>
      </c>
      <c r="D33" s="102">
        <v>32</v>
      </c>
      <c r="E33" s="22"/>
      <c r="F33" s="22"/>
      <c r="G33" s="22"/>
      <c r="H33" s="22"/>
      <c r="I33" s="22"/>
      <c r="J33" s="22"/>
      <c r="K33" s="22"/>
      <c r="L33" s="22"/>
      <c r="M33" s="22"/>
      <c r="N33" s="22"/>
      <c r="O33" s="22"/>
      <c r="P33" s="22"/>
      <c r="Q33" s="22"/>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1:57" ht="12.75">
      <c r="A34" s="102">
        <f t="shared" si="0"/>
        <v>31</v>
      </c>
      <c r="B34" s="103" t="s">
        <v>976</v>
      </c>
      <c r="C34" s="102">
        <v>10.2</v>
      </c>
      <c r="D34" s="102">
        <f t="shared" si="1"/>
        <v>33</v>
      </c>
      <c r="E34" s="22"/>
      <c r="F34" s="22"/>
      <c r="G34" s="22"/>
      <c r="H34" s="22"/>
      <c r="I34" s="22"/>
      <c r="J34" s="22"/>
      <c r="K34" s="22"/>
      <c r="L34" s="22"/>
      <c r="M34" s="22"/>
      <c r="N34" s="22"/>
      <c r="O34" s="22"/>
      <c r="P34" s="22"/>
      <c r="Q34" s="22"/>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row>
    <row r="35" spans="1:57" ht="12.75">
      <c r="A35" s="102">
        <f t="shared" si="0"/>
        <v>32</v>
      </c>
      <c r="B35" s="103" t="s">
        <v>977</v>
      </c>
      <c r="C35" s="102">
        <v>10.3</v>
      </c>
      <c r="D35" s="102">
        <v>34</v>
      </c>
      <c r="E35" s="22"/>
      <c r="F35" s="22"/>
      <c r="G35" s="22"/>
      <c r="H35" s="22"/>
      <c r="I35" s="22"/>
      <c r="J35" s="22"/>
      <c r="K35" s="22"/>
      <c r="L35" s="22"/>
      <c r="M35" s="22"/>
      <c r="N35" s="22"/>
      <c r="O35" s="22"/>
      <c r="P35" s="22"/>
      <c r="Q35" s="22"/>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row>
    <row r="36" spans="1:57" ht="12.75">
      <c r="A36" s="102">
        <f t="shared" si="0"/>
        <v>33</v>
      </c>
      <c r="B36" s="103" t="s">
        <v>978</v>
      </c>
      <c r="C36" s="102">
        <v>11.1</v>
      </c>
      <c r="D36" s="102">
        <f t="shared" si="1"/>
        <v>35</v>
      </c>
      <c r="E36" s="22"/>
      <c r="F36" s="22"/>
      <c r="G36" s="22"/>
      <c r="H36" s="22"/>
      <c r="I36" s="22"/>
      <c r="J36" s="22"/>
      <c r="K36" s="22"/>
      <c r="L36" s="22"/>
      <c r="M36" s="22"/>
      <c r="N36" s="22"/>
      <c r="O36" s="22"/>
      <c r="P36" s="22"/>
      <c r="Q36" s="22"/>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1:57" ht="12.75">
      <c r="A37" s="102">
        <f t="shared" si="0"/>
        <v>34</v>
      </c>
      <c r="B37" s="103" t="s">
        <v>979</v>
      </c>
      <c r="C37" s="102">
        <v>11.2</v>
      </c>
      <c r="D37" s="102">
        <f t="shared" si="1"/>
        <v>36</v>
      </c>
      <c r="E37" s="22"/>
      <c r="F37" s="22"/>
      <c r="G37" s="22"/>
      <c r="H37" s="22"/>
      <c r="I37" s="22"/>
      <c r="J37" s="22"/>
      <c r="K37" s="22"/>
      <c r="L37" s="22"/>
      <c r="M37" s="22"/>
      <c r="N37" s="22"/>
      <c r="O37" s="22"/>
      <c r="P37" s="22"/>
      <c r="Q37" s="22"/>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1:57" ht="12.75">
      <c r="A38" s="102">
        <f t="shared" si="0"/>
        <v>35</v>
      </c>
      <c r="B38" s="103" t="s">
        <v>980</v>
      </c>
      <c r="C38" s="102">
        <v>11.3</v>
      </c>
      <c r="D38" s="102">
        <f t="shared" si="1"/>
        <v>37</v>
      </c>
      <c r="E38" s="22"/>
      <c r="F38" s="22"/>
      <c r="G38" s="22"/>
      <c r="H38" s="22"/>
      <c r="I38" s="22"/>
      <c r="J38" s="22"/>
      <c r="K38" s="22"/>
      <c r="L38" s="22"/>
      <c r="M38" s="22"/>
      <c r="N38" s="22"/>
      <c r="O38" s="22"/>
      <c r="P38" s="22"/>
      <c r="Q38" s="22"/>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1:57" ht="12.75">
      <c r="A39" s="102">
        <f t="shared" si="0"/>
        <v>36</v>
      </c>
      <c r="B39" s="103" t="s">
        <v>981</v>
      </c>
      <c r="C39" s="102">
        <v>11.4</v>
      </c>
      <c r="D39" s="102">
        <f t="shared" si="1"/>
        <v>38</v>
      </c>
      <c r="E39" s="22"/>
      <c r="F39" s="22"/>
      <c r="G39" s="22"/>
      <c r="H39" s="22"/>
      <c r="I39" s="22"/>
      <c r="J39" s="22"/>
      <c r="K39" s="22"/>
      <c r="L39" s="22"/>
      <c r="M39" s="22"/>
      <c r="N39" s="22"/>
      <c r="O39" s="22"/>
      <c r="P39" s="22"/>
      <c r="Q39" s="22"/>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row>
    <row r="40" spans="1:57" ht="12.75">
      <c r="A40" s="102">
        <f t="shared" si="0"/>
        <v>37</v>
      </c>
      <c r="B40" s="103" t="s">
        <v>982</v>
      </c>
      <c r="C40" s="102">
        <v>11.5</v>
      </c>
      <c r="D40" s="102">
        <v>39</v>
      </c>
      <c r="E40" s="22"/>
      <c r="F40" s="22"/>
      <c r="G40" s="22"/>
      <c r="H40" s="22"/>
      <c r="I40" s="22"/>
      <c r="J40" s="22"/>
      <c r="K40" s="22"/>
      <c r="L40" s="22"/>
      <c r="M40" s="22"/>
      <c r="N40" s="22"/>
      <c r="O40" s="22"/>
      <c r="P40" s="22"/>
      <c r="Q40" s="22"/>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row>
    <row r="41" spans="1:57" ht="12.75">
      <c r="A41" s="102">
        <f t="shared" si="0"/>
        <v>38</v>
      </c>
      <c r="B41" s="103" t="s">
        <v>862</v>
      </c>
      <c r="C41" s="102">
        <v>12.1</v>
      </c>
      <c r="D41" s="102">
        <v>40</v>
      </c>
      <c r="E41" s="22"/>
      <c r="F41" s="22"/>
      <c r="G41" s="22"/>
      <c r="H41" s="22"/>
      <c r="I41" s="22"/>
      <c r="J41" s="22"/>
      <c r="K41" s="22"/>
      <c r="L41" s="22"/>
      <c r="M41" s="22"/>
      <c r="N41" s="22"/>
      <c r="O41" s="22"/>
      <c r="P41" s="22"/>
      <c r="Q41" s="22"/>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row>
    <row r="42" spans="1:57" ht="12.75">
      <c r="A42" s="102">
        <f t="shared" si="0"/>
        <v>39</v>
      </c>
      <c r="B42" s="103" t="s">
        <v>996</v>
      </c>
      <c r="C42" s="102">
        <v>12.2</v>
      </c>
      <c r="D42" s="102">
        <v>40</v>
      </c>
      <c r="E42" s="22"/>
      <c r="F42" s="22"/>
      <c r="G42" s="22"/>
      <c r="H42" s="22"/>
      <c r="I42" s="22"/>
      <c r="J42" s="22"/>
      <c r="K42" s="22"/>
      <c r="L42" s="22"/>
      <c r="M42" s="22"/>
      <c r="N42" s="22"/>
      <c r="O42" s="22"/>
      <c r="P42" s="22"/>
      <c r="Q42" s="22"/>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row>
    <row r="43" spans="1:57" ht="12.75">
      <c r="A43" s="102">
        <v>41</v>
      </c>
      <c r="B43" s="103" t="s">
        <v>983</v>
      </c>
      <c r="C43" s="102">
        <v>13.1</v>
      </c>
      <c r="D43" s="102">
        <v>41</v>
      </c>
      <c r="E43" s="22"/>
      <c r="F43" s="22"/>
      <c r="G43" s="22"/>
      <c r="H43" s="22"/>
      <c r="I43" s="22"/>
      <c r="J43" s="22"/>
      <c r="K43" s="22"/>
      <c r="L43" s="22"/>
      <c r="M43" s="22"/>
      <c r="N43" s="22"/>
      <c r="O43" s="22"/>
      <c r="P43" s="22"/>
      <c r="Q43" s="22"/>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row>
    <row r="44" spans="1:57" ht="12.75">
      <c r="A44" s="102">
        <f t="shared" si="0"/>
        <v>42</v>
      </c>
      <c r="B44" s="103" t="s">
        <v>984</v>
      </c>
      <c r="C44" s="102">
        <v>13.2</v>
      </c>
      <c r="D44" s="102">
        <f t="shared" si="1"/>
        <v>42</v>
      </c>
      <c r="E44" s="22"/>
      <c r="F44" s="22"/>
      <c r="G44" s="22"/>
      <c r="H44" s="22"/>
      <c r="I44" s="22"/>
      <c r="J44" s="22"/>
      <c r="K44" s="22"/>
      <c r="L44" s="22"/>
      <c r="M44" s="22"/>
      <c r="N44" s="22"/>
      <c r="O44" s="22"/>
      <c r="P44" s="22"/>
      <c r="Q44" s="22"/>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row>
    <row r="45" spans="1:57" ht="12.75">
      <c r="A45" s="102">
        <f t="shared" si="0"/>
        <v>43</v>
      </c>
      <c r="B45" s="103" t="s">
        <v>863</v>
      </c>
      <c r="C45" s="102">
        <v>14</v>
      </c>
      <c r="D45" s="102">
        <f t="shared" si="1"/>
        <v>43</v>
      </c>
      <c r="E45" s="22"/>
      <c r="F45" s="22"/>
      <c r="G45" s="22"/>
      <c r="H45" s="22"/>
      <c r="I45" s="22"/>
      <c r="J45" s="22"/>
      <c r="K45" s="22"/>
      <c r="L45" s="22"/>
      <c r="M45" s="22"/>
      <c r="N45" s="22"/>
      <c r="O45" s="22"/>
      <c r="P45" s="22"/>
      <c r="Q45" s="22"/>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row>
    <row r="46" spans="1:57" ht="12.75">
      <c r="A46" s="102">
        <f t="shared" si="0"/>
        <v>44</v>
      </c>
      <c r="B46" s="103" t="s">
        <v>985</v>
      </c>
      <c r="C46" s="102">
        <v>15</v>
      </c>
      <c r="D46" s="102">
        <v>44</v>
      </c>
      <c r="E46" s="22"/>
      <c r="F46" s="22"/>
      <c r="G46" s="22"/>
      <c r="H46" s="22"/>
      <c r="I46" s="22"/>
      <c r="J46" s="22"/>
      <c r="K46" s="22"/>
      <c r="L46" s="22"/>
      <c r="M46" s="22"/>
      <c r="N46" s="22"/>
      <c r="O46" s="22"/>
      <c r="P46" s="22"/>
      <c r="Q46" s="22"/>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row>
    <row r="47" spans="1:57" ht="12.75">
      <c r="A47" s="102">
        <f t="shared" si="0"/>
        <v>45</v>
      </c>
      <c r="B47" s="103" t="s">
        <v>1198</v>
      </c>
      <c r="C47" s="102">
        <v>16</v>
      </c>
      <c r="D47" s="102">
        <f t="shared" si="1"/>
        <v>45</v>
      </c>
      <c r="E47" s="22"/>
      <c r="F47" s="22"/>
      <c r="G47" s="22"/>
      <c r="H47" s="22"/>
      <c r="I47" s="22"/>
      <c r="J47" s="22"/>
      <c r="K47" s="22"/>
      <c r="L47" s="22"/>
      <c r="M47" s="22"/>
      <c r="N47" s="22"/>
      <c r="O47" s="22"/>
      <c r="P47" s="22"/>
      <c r="Q47" s="22"/>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row>
    <row r="48" spans="1:57" ht="12.75">
      <c r="A48" s="102">
        <f t="shared" si="0"/>
        <v>46</v>
      </c>
      <c r="B48" s="103" t="s">
        <v>986</v>
      </c>
      <c r="C48" s="102">
        <v>17.1</v>
      </c>
      <c r="D48" s="102">
        <v>46</v>
      </c>
      <c r="E48" s="22"/>
      <c r="F48" s="22"/>
      <c r="G48" s="22"/>
      <c r="H48" s="22"/>
      <c r="I48" s="22"/>
      <c r="J48" s="22"/>
      <c r="K48" s="22"/>
      <c r="L48" s="22"/>
      <c r="M48" s="22"/>
      <c r="N48" s="22"/>
      <c r="O48" s="22"/>
      <c r="P48" s="22"/>
      <c r="Q48" s="22"/>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row>
    <row r="49" spans="1:57" ht="12.75">
      <c r="A49" s="102">
        <f t="shared" si="0"/>
        <v>47</v>
      </c>
      <c r="B49" s="103" t="s">
        <v>987</v>
      </c>
      <c r="C49" s="102">
        <v>17.2</v>
      </c>
      <c r="D49" s="102">
        <v>47</v>
      </c>
      <c r="E49" s="22"/>
      <c r="F49" s="22"/>
      <c r="G49" s="22"/>
      <c r="H49" s="22"/>
      <c r="I49" s="22"/>
      <c r="J49" s="22"/>
      <c r="K49" s="22"/>
      <c r="L49" s="22"/>
      <c r="M49" s="22"/>
      <c r="N49" s="22"/>
      <c r="O49" s="22"/>
      <c r="P49" s="22"/>
      <c r="Q49" s="22"/>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row>
    <row r="50" spans="1:57" ht="12.75">
      <c r="A50" s="102">
        <f t="shared" si="0"/>
        <v>48</v>
      </c>
      <c r="B50" s="103" t="s">
        <v>273</v>
      </c>
      <c r="C50" s="102">
        <v>18.1</v>
      </c>
      <c r="D50" s="102">
        <v>48</v>
      </c>
      <c r="E50" s="22"/>
      <c r="F50" s="22"/>
      <c r="G50" s="22"/>
      <c r="H50" s="22"/>
      <c r="I50" s="22"/>
      <c r="J50" s="22"/>
      <c r="K50" s="22"/>
      <c r="L50" s="22"/>
      <c r="M50" s="22"/>
      <c r="N50" s="22"/>
      <c r="O50" s="22"/>
      <c r="P50" s="22"/>
      <c r="Q50" s="22"/>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row>
    <row r="51" spans="1:57" ht="12.75">
      <c r="A51" s="102">
        <f t="shared" si="0"/>
        <v>49</v>
      </c>
      <c r="B51" s="103" t="s">
        <v>274</v>
      </c>
      <c r="C51" s="102">
        <v>18.2</v>
      </c>
      <c r="D51" s="102">
        <v>49</v>
      </c>
      <c r="E51" s="22"/>
      <c r="F51" s="22"/>
      <c r="G51" s="22"/>
      <c r="H51" s="22"/>
      <c r="I51" s="22"/>
      <c r="J51" s="22"/>
      <c r="K51" s="22"/>
      <c r="L51" s="22"/>
      <c r="M51" s="22"/>
      <c r="N51" s="22"/>
      <c r="O51" s="22"/>
      <c r="P51" s="22"/>
      <c r="Q51" s="22"/>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row>
    <row r="52" spans="1:57" ht="12.75">
      <c r="A52" s="102">
        <f t="shared" si="0"/>
        <v>50</v>
      </c>
      <c r="B52" s="103" t="s">
        <v>71</v>
      </c>
      <c r="C52" s="102" t="s">
        <v>337</v>
      </c>
      <c r="D52" s="102">
        <v>50</v>
      </c>
      <c r="E52" s="22"/>
      <c r="F52" s="22"/>
      <c r="G52" s="22"/>
      <c r="H52" s="22"/>
      <c r="I52" s="22"/>
      <c r="J52" s="22"/>
      <c r="K52" s="22"/>
      <c r="L52" s="22"/>
      <c r="M52" s="22"/>
      <c r="N52" s="22"/>
      <c r="O52" s="22"/>
      <c r="P52" s="22"/>
      <c r="Q52" s="22"/>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row>
    <row r="53" spans="1:57" ht="12.75">
      <c r="A53" s="102">
        <f t="shared" si="0"/>
        <v>51</v>
      </c>
      <c r="B53" s="103" t="s">
        <v>275</v>
      </c>
      <c r="C53" s="102">
        <v>18.5</v>
      </c>
      <c r="D53" s="102">
        <v>51</v>
      </c>
      <c r="E53" s="22"/>
      <c r="F53" s="22"/>
      <c r="G53" s="22"/>
      <c r="H53" s="22"/>
      <c r="I53" s="22"/>
      <c r="J53" s="22"/>
      <c r="K53" s="22"/>
      <c r="L53" s="22"/>
      <c r="M53" s="22"/>
      <c r="N53" s="22"/>
      <c r="O53" s="22"/>
      <c r="P53" s="22"/>
      <c r="Q53" s="22"/>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row>
    <row r="54" spans="1:57" ht="12.75">
      <c r="A54" s="106" t="s">
        <v>1251</v>
      </c>
      <c r="B54" s="106"/>
      <c r="C54" s="106"/>
      <c r="D54" s="106"/>
      <c r="E54" s="22"/>
      <c r="F54" s="22"/>
      <c r="G54" s="22"/>
      <c r="H54" s="22"/>
      <c r="I54" s="22"/>
      <c r="J54" s="22"/>
      <c r="K54" s="22"/>
      <c r="L54" s="22"/>
      <c r="M54" s="22"/>
      <c r="N54" s="22"/>
      <c r="O54" s="22"/>
      <c r="P54" s="22"/>
      <c r="Q54" s="22"/>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row>
    <row r="55" spans="1:57" ht="12.75">
      <c r="A55" s="102">
        <v>1</v>
      </c>
      <c r="B55" s="107" t="s">
        <v>988</v>
      </c>
      <c r="C55" s="105" t="s">
        <v>601</v>
      </c>
      <c r="D55" s="102" t="s">
        <v>452</v>
      </c>
      <c r="E55" s="22"/>
      <c r="F55" s="22"/>
      <c r="G55" s="22"/>
      <c r="H55" s="22"/>
      <c r="I55" s="22"/>
      <c r="J55" s="22"/>
      <c r="K55" s="22"/>
      <c r="L55" s="22"/>
      <c r="M55" s="22"/>
      <c r="N55" s="22"/>
      <c r="O55" s="22"/>
      <c r="P55" s="22"/>
      <c r="Q55" s="22"/>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row>
    <row r="56" spans="1:57" ht="12.75">
      <c r="A56" s="102">
        <v>2</v>
      </c>
      <c r="B56" s="107" t="s">
        <v>989</v>
      </c>
      <c r="C56" s="105"/>
      <c r="D56" s="102" t="s">
        <v>453</v>
      </c>
      <c r="E56" s="22"/>
      <c r="F56" s="22"/>
      <c r="G56" s="22"/>
      <c r="H56" s="22"/>
      <c r="I56" s="22"/>
      <c r="J56" s="22"/>
      <c r="K56" s="22"/>
      <c r="L56" s="22"/>
      <c r="M56" s="22"/>
      <c r="N56" s="22"/>
      <c r="O56" s="22"/>
      <c r="P56" s="22"/>
      <c r="Q56" s="22"/>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row>
    <row r="57" spans="1:57" ht="12.75">
      <c r="A57" s="24"/>
      <c r="B57" s="45"/>
      <c r="C57" s="82"/>
      <c r="D57" s="24"/>
      <c r="E57" s="22"/>
      <c r="F57" s="22"/>
      <c r="G57" s="22"/>
      <c r="H57" s="22"/>
      <c r="I57" s="22"/>
      <c r="J57" s="22"/>
      <c r="K57" s="22"/>
      <c r="L57" s="22"/>
      <c r="M57" s="22"/>
      <c r="N57" s="22"/>
      <c r="O57" s="22"/>
      <c r="P57" s="22"/>
      <c r="Q57" s="22"/>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row>
    <row r="58" spans="1:57" ht="12.75">
      <c r="A58" s="24"/>
      <c r="B58" s="45"/>
      <c r="C58" s="82"/>
      <c r="D58" s="24"/>
      <c r="E58" s="22"/>
      <c r="F58" s="22"/>
      <c r="G58" s="22"/>
      <c r="H58" s="22"/>
      <c r="I58" s="22"/>
      <c r="J58" s="22"/>
      <c r="K58" s="22"/>
      <c r="L58" s="22"/>
      <c r="M58" s="22"/>
      <c r="N58" s="22"/>
      <c r="O58" s="22"/>
      <c r="P58" s="22"/>
      <c r="Q58" s="22"/>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row>
    <row r="59" spans="1:57" ht="12.75">
      <c r="A59" s="24"/>
      <c r="B59" s="45"/>
      <c r="C59" s="82"/>
      <c r="D59" s="35"/>
      <c r="E59" s="22"/>
      <c r="F59" s="22"/>
      <c r="G59" s="22"/>
      <c r="H59" s="22"/>
      <c r="I59" s="22"/>
      <c r="J59" s="22"/>
      <c r="K59" s="22"/>
      <c r="L59" s="22"/>
      <c r="M59" s="22"/>
      <c r="N59" s="22"/>
      <c r="O59" s="22"/>
      <c r="P59" s="22"/>
      <c r="Q59" s="22"/>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row>
    <row r="60" spans="1:57" ht="12.75">
      <c r="A60" s="24"/>
      <c r="B60" s="45"/>
      <c r="C60" s="82"/>
      <c r="D60" s="35"/>
      <c r="E60" s="22"/>
      <c r="F60" s="22"/>
      <c r="G60" s="22"/>
      <c r="H60" s="22"/>
      <c r="I60" s="22"/>
      <c r="J60" s="22"/>
      <c r="K60" s="22"/>
      <c r="L60" s="22"/>
      <c r="M60" s="22"/>
      <c r="N60" s="22"/>
      <c r="O60" s="22"/>
      <c r="P60" s="22"/>
      <c r="Q60" s="22"/>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row>
    <row r="61" spans="1:57" ht="12.75">
      <c r="A61" s="24"/>
      <c r="B61" s="45"/>
      <c r="C61" s="24"/>
      <c r="D61" s="35"/>
      <c r="E61" s="22"/>
      <c r="F61" s="22"/>
      <c r="G61" s="22"/>
      <c r="H61" s="22"/>
      <c r="I61" s="22"/>
      <c r="J61" s="22"/>
      <c r="K61" s="22"/>
      <c r="L61" s="22"/>
      <c r="M61" s="22"/>
      <c r="N61" s="22"/>
      <c r="O61" s="22"/>
      <c r="P61" s="22"/>
      <c r="Q61" s="22"/>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row>
    <row r="62" spans="1:57" ht="12.75">
      <c r="A62" s="24"/>
      <c r="B62" s="45"/>
      <c r="C62" s="24"/>
      <c r="D62" s="35"/>
      <c r="E62" s="22"/>
      <c r="F62" s="22"/>
      <c r="G62" s="22"/>
      <c r="H62" s="22"/>
      <c r="I62" s="22"/>
      <c r="J62" s="22"/>
      <c r="K62" s="22"/>
      <c r="L62" s="22"/>
      <c r="M62" s="22"/>
      <c r="N62" s="22"/>
      <c r="O62" s="22"/>
      <c r="P62" s="22"/>
      <c r="Q62" s="22"/>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row>
    <row r="63" spans="1:57" ht="12.75">
      <c r="A63" s="24"/>
      <c r="B63" s="45"/>
      <c r="C63" s="82"/>
      <c r="D63" s="35"/>
      <c r="E63" s="22"/>
      <c r="F63" s="22"/>
      <c r="G63" s="22"/>
      <c r="H63" s="22"/>
      <c r="I63" s="22"/>
      <c r="J63" s="22"/>
      <c r="K63" s="22"/>
      <c r="L63" s="22"/>
      <c r="M63" s="22"/>
      <c r="N63" s="22"/>
      <c r="O63" s="22"/>
      <c r="P63" s="22"/>
      <c r="Q63" s="22"/>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row>
    <row r="64" spans="1:57" ht="12.75">
      <c r="A64" s="24"/>
      <c r="B64" s="45"/>
      <c r="C64" s="82"/>
      <c r="D64" s="35"/>
      <c r="E64" s="22"/>
      <c r="F64" s="22"/>
      <c r="G64" s="22"/>
      <c r="H64" s="22"/>
      <c r="I64" s="22"/>
      <c r="J64" s="22"/>
      <c r="K64" s="22"/>
      <c r="L64" s="22"/>
      <c r="M64" s="22"/>
      <c r="N64" s="22"/>
      <c r="O64" s="22"/>
      <c r="P64" s="22"/>
      <c r="Q64" s="22"/>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row>
    <row r="65" spans="1:57" ht="12.75">
      <c r="A65" s="24"/>
      <c r="B65" s="45"/>
      <c r="C65" s="82"/>
      <c r="D65" s="35"/>
      <c r="E65" s="22"/>
      <c r="F65" s="22"/>
      <c r="G65" s="22"/>
      <c r="H65" s="22"/>
      <c r="I65" s="22"/>
      <c r="J65" s="22"/>
      <c r="K65" s="22"/>
      <c r="L65" s="22"/>
      <c r="M65" s="22"/>
      <c r="N65" s="22"/>
      <c r="O65" s="22"/>
      <c r="P65" s="22"/>
      <c r="Q65" s="22"/>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row>
    <row r="66" spans="1:57" ht="12.75">
      <c r="A66" s="24"/>
      <c r="B66" s="22"/>
      <c r="C66" s="82"/>
      <c r="D66" s="22"/>
      <c r="E66" s="22"/>
      <c r="F66" s="22"/>
      <c r="G66" s="22"/>
      <c r="H66" s="22"/>
      <c r="I66" s="22"/>
      <c r="J66" s="22"/>
      <c r="K66" s="22"/>
      <c r="L66" s="22"/>
      <c r="M66" s="22"/>
      <c r="N66" s="22"/>
      <c r="O66" s="22"/>
      <c r="P66" s="22"/>
      <c r="Q66" s="22"/>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row>
    <row r="67" spans="1:57" ht="12.75">
      <c r="A67" s="24"/>
      <c r="B67" s="22"/>
      <c r="C67" s="82"/>
      <c r="D67" s="22"/>
      <c r="E67" s="22"/>
      <c r="F67" s="22"/>
      <c r="G67" s="22"/>
      <c r="H67" s="22"/>
      <c r="I67" s="22"/>
      <c r="J67" s="22"/>
      <c r="K67" s="22"/>
      <c r="L67" s="22"/>
      <c r="M67" s="22"/>
      <c r="N67" s="22"/>
      <c r="O67" s="22"/>
      <c r="P67" s="22"/>
      <c r="Q67" s="22"/>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row>
    <row r="68" spans="1:57" ht="12.75">
      <c r="A68" s="24"/>
      <c r="B68" s="22"/>
      <c r="C68" s="82"/>
      <c r="D68" s="22"/>
      <c r="E68" s="22"/>
      <c r="F68" s="22"/>
      <c r="G68" s="22"/>
      <c r="H68" s="22"/>
      <c r="I68" s="22"/>
      <c r="J68" s="22"/>
      <c r="K68" s="22"/>
      <c r="L68" s="22"/>
      <c r="M68" s="22"/>
      <c r="N68" s="22"/>
      <c r="O68" s="22"/>
      <c r="P68" s="22"/>
      <c r="Q68" s="22"/>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row>
    <row r="69" spans="1:57" ht="12.75">
      <c r="A69" s="24"/>
      <c r="B69" s="22"/>
      <c r="C69" s="82"/>
      <c r="D69" s="22"/>
      <c r="E69" s="22"/>
      <c r="F69" s="22"/>
      <c r="G69" s="22"/>
      <c r="H69" s="22"/>
      <c r="I69" s="22"/>
      <c r="J69" s="22"/>
      <c r="K69" s="22"/>
      <c r="L69" s="22"/>
      <c r="M69" s="22"/>
      <c r="N69" s="22"/>
      <c r="O69" s="22"/>
      <c r="P69" s="22"/>
      <c r="Q69" s="22"/>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row>
    <row r="70" spans="1:57" ht="12.75">
      <c r="A70" s="24"/>
      <c r="B70" s="22"/>
      <c r="C70" s="82"/>
      <c r="D70" s="22"/>
      <c r="E70" s="22"/>
      <c r="F70" s="22"/>
      <c r="G70" s="22"/>
      <c r="H70" s="22"/>
      <c r="I70" s="22"/>
      <c r="J70" s="22"/>
      <c r="K70" s="22"/>
      <c r="L70" s="22"/>
      <c r="M70" s="22"/>
      <c r="N70" s="22"/>
      <c r="O70" s="22"/>
      <c r="P70" s="22"/>
      <c r="Q70" s="22"/>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row>
    <row r="71" spans="1:57" ht="12.75">
      <c r="A71" s="22"/>
      <c r="B71" s="22"/>
      <c r="C71" s="22"/>
      <c r="D71" s="22"/>
      <c r="E71" s="22"/>
      <c r="F71" s="22"/>
      <c r="G71" s="22"/>
      <c r="H71" s="22"/>
      <c r="I71" s="22"/>
      <c r="J71" s="22"/>
      <c r="K71" s="22"/>
      <c r="L71" s="22"/>
      <c r="M71" s="22"/>
      <c r="N71" s="22"/>
      <c r="O71" s="22"/>
      <c r="P71" s="22"/>
      <c r="Q71" s="22"/>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row>
    <row r="72" spans="1:57" ht="12.75">
      <c r="A72" s="22"/>
      <c r="B72" s="22"/>
      <c r="C72" s="22"/>
      <c r="D72" s="22"/>
      <c r="E72" s="22"/>
      <c r="F72" s="22"/>
      <c r="G72" s="22"/>
      <c r="H72" s="22"/>
      <c r="I72" s="22"/>
      <c r="J72" s="22"/>
      <c r="K72" s="22"/>
      <c r="L72" s="22"/>
      <c r="M72" s="22"/>
      <c r="N72" s="22"/>
      <c r="O72" s="22"/>
      <c r="P72" s="22"/>
      <c r="Q72" s="22"/>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row>
    <row r="73" spans="1:57" ht="12.75">
      <c r="A73" s="22"/>
      <c r="B73" s="22"/>
      <c r="C73" s="22"/>
      <c r="D73" s="22"/>
      <c r="E73" s="22"/>
      <c r="F73" s="22"/>
      <c r="G73" s="22"/>
      <c r="H73" s="22"/>
      <c r="I73" s="22"/>
      <c r="J73" s="22"/>
      <c r="K73" s="22"/>
      <c r="L73" s="22"/>
      <c r="M73" s="22"/>
      <c r="N73" s="22"/>
      <c r="O73" s="22"/>
      <c r="P73" s="22"/>
      <c r="Q73" s="22"/>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row>
    <row r="74" spans="1:57" ht="12.75">
      <c r="A74" s="22"/>
      <c r="B74" s="22"/>
      <c r="C74" s="22"/>
      <c r="D74" s="22"/>
      <c r="E74" s="22"/>
      <c r="F74" s="22"/>
      <c r="G74" s="22"/>
      <c r="H74" s="22"/>
      <c r="I74" s="22"/>
      <c r="J74" s="22"/>
      <c r="K74" s="22"/>
      <c r="L74" s="22"/>
      <c r="M74" s="22"/>
      <c r="N74" s="22"/>
      <c r="O74" s="22"/>
      <c r="P74" s="22"/>
      <c r="Q74" s="22"/>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row>
    <row r="75" spans="1:57" ht="12.75">
      <c r="A75" s="22"/>
      <c r="B75" s="22"/>
      <c r="C75" s="22"/>
      <c r="D75" s="22"/>
      <c r="E75" s="22"/>
      <c r="F75" s="22"/>
      <c r="G75" s="22"/>
      <c r="H75" s="22"/>
      <c r="I75" s="22"/>
      <c r="J75" s="22"/>
      <c r="K75" s="22"/>
      <c r="L75" s="22"/>
      <c r="M75" s="22"/>
      <c r="N75" s="22"/>
      <c r="O75" s="22"/>
      <c r="P75" s="22"/>
      <c r="Q75" s="22"/>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row>
    <row r="76" spans="1:57" ht="12.75">
      <c r="A76" s="22"/>
      <c r="B76" s="22"/>
      <c r="C76" s="22"/>
      <c r="D76" s="22"/>
      <c r="E76" s="22"/>
      <c r="F76" s="22"/>
      <c r="G76" s="22"/>
      <c r="H76" s="22"/>
      <c r="I76" s="22"/>
      <c r="J76" s="22"/>
      <c r="K76" s="22"/>
      <c r="L76" s="22"/>
      <c r="M76" s="22"/>
      <c r="N76" s="22"/>
      <c r="O76" s="22"/>
      <c r="P76" s="22"/>
      <c r="Q76" s="22"/>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row>
    <row r="77" spans="1:57" ht="12.75">
      <c r="A77" s="22"/>
      <c r="B77" s="22"/>
      <c r="C77" s="22"/>
      <c r="D77" s="22"/>
      <c r="E77" s="22"/>
      <c r="F77" s="22"/>
      <c r="G77" s="22"/>
      <c r="H77" s="22"/>
      <c r="I77" s="22"/>
      <c r="J77" s="22"/>
      <c r="K77" s="22"/>
      <c r="L77" s="22"/>
      <c r="M77" s="22"/>
      <c r="N77" s="22"/>
      <c r="O77" s="22"/>
      <c r="P77" s="22"/>
      <c r="Q77" s="22"/>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row>
    <row r="78" spans="1:57" ht="12.75">
      <c r="A78" s="22"/>
      <c r="B78" s="22"/>
      <c r="C78" s="22"/>
      <c r="D78" s="22"/>
      <c r="E78" s="22"/>
      <c r="F78" s="22"/>
      <c r="G78" s="22"/>
      <c r="H78" s="22"/>
      <c r="I78" s="22"/>
      <c r="J78" s="22"/>
      <c r="K78" s="22"/>
      <c r="L78" s="22"/>
      <c r="M78" s="22"/>
      <c r="N78" s="22"/>
      <c r="O78" s="22"/>
      <c r="P78" s="22"/>
      <c r="Q78" s="22"/>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row>
    <row r="79" spans="1:57" ht="12.75">
      <c r="A79" s="22"/>
      <c r="B79" s="22"/>
      <c r="C79" s="22"/>
      <c r="D79" s="22"/>
      <c r="E79" s="22"/>
      <c r="F79" s="22"/>
      <c r="G79" s="22"/>
      <c r="H79" s="22"/>
      <c r="I79" s="22"/>
      <c r="J79" s="22"/>
      <c r="K79" s="22"/>
      <c r="L79" s="22"/>
      <c r="M79" s="22"/>
      <c r="N79" s="22"/>
      <c r="O79" s="22"/>
      <c r="P79" s="22"/>
      <c r="Q79" s="22"/>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row>
    <row r="80" spans="1:57" ht="12.75">
      <c r="A80" s="22"/>
      <c r="B80" s="22"/>
      <c r="C80" s="22"/>
      <c r="D80" s="22"/>
      <c r="E80" s="22"/>
      <c r="F80" s="22"/>
      <c r="G80" s="22"/>
      <c r="H80" s="22"/>
      <c r="I80" s="22"/>
      <c r="J80" s="22"/>
      <c r="K80" s="22"/>
      <c r="L80" s="22"/>
      <c r="M80" s="22"/>
      <c r="N80" s="22"/>
      <c r="O80" s="22"/>
      <c r="P80" s="22"/>
      <c r="Q80" s="22"/>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row>
    <row r="81" spans="1:57" ht="12.75">
      <c r="A81" s="22"/>
      <c r="B81" s="22"/>
      <c r="C81" s="22"/>
      <c r="D81" s="22"/>
      <c r="E81" s="22"/>
      <c r="F81" s="22"/>
      <c r="G81" s="22"/>
      <c r="H81" s="22"/>
      <c r="I81" s="22"/>
      <c r="J81" s="22"/>
      <c r="K81" s="22"/>
      <c r="L81" s="22"/>
      <c r="M81" s="22"/>
      <c r="N81" s="22"/>
      <c r="O81" s="22"/>
      <c r="P81" s="22"/>
      <c r="Q81" s="22"/>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row>
    <row r="82" spans="1:57" ht="12.75">
      <c r="A82" s="22"/>
      <c r="B82" s="22"/>
      <c r="C82" s="22"/>
      <c r="D82" s="22"/>
      <c r="E82" s="22"/>
      <c r="F82" s="22"/>
      <c r="G82" s="22"/>
      <c r="H82" s="22"/>
      <c r="I82" s="22"/>
      <c r="J82" s="22"/>
      <c r="K82" s="22"/>
      <c r="L82" s="22"/>
      <c r="M82" s="22"/>
      <c r="N82" s="22"/>
      <c r="O82" s="22"/>
      <c r="P82" s="22"/>
      <c r="Q82" s="22"/>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row>
    <row r="83" spans="1:57" ht="12.75">
      <c r="A83" s="22"/>
      <c r="B83" s="22"/>
      <c r="C83" s="22"/>
      <c r="D83" s="22"/>
      <c r="E83" s="22"/>
      <c r="F83" s="22"/>
      <c r="G83" s="22"/>
      <c r="H83" s="22"/>
      <c r="I83" s="22"/>
      <c r="J83" s="22"/>
      <c r="K83" s="22"/>
      <c r="L83" s="22"/>
      <c r="M83" s="22"/>
      <c r="N83" s="22"/>
      <c r="O83" s="22"/>
      <c r="P83" s="22"/>
      <c r="Q83" s="22"/>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row>
    <row r="84" spans="1:57" ht="12.75">
      <c r="A84" s="22"/>
      <c r="B84" s="22"/>
      <c r="C84" s="22"/>
      <c r="D84" s="22"/>
      <c r="E84" s="22"/>
      <c r="F84" s="22"/>
      <c r="G84" s="22"/>
      <c r="H84" s="22"/>
      <c r="I84" s="22"/>
      <c r="J84" s="22"/>
      <c r="K84" s="22"/>
      <c r="L84" s="22"/>
      <c r="M84" s="22"/>
      <c r="N84" s="22"/>
      <c r="O84" s="22"/>
      <c r="P84" s="22"/>
      <c r="Q84" s="22"/>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row>
    <row r="85" spans="1:57" ht="12.75">
      <c r="A85" s="22"/>
      <c r="B85" s="22"/>
      <c r="C85" s="22"/>
      <c r="D85" s="22"/>
      <c r="E85" s="22"/>
      <c r="F85" s="22"/>
      <c r="G85" s="22"/>
      <c r="H85" s="22"/>
      <c r="I85" s="22"/>
      <c r="J85" s="22"/>
      <c r="K85" s="22"/>
      <c r="L85" s="22"/>
      <c r="M85" s="22"/>
      <c r="N85" s="22"/>
      <c r="O85" s="22"/>
      <c r="P85" s="22"/>
      <c r="Q85" s="22"/>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row>
    <row r="86" spans="1:57" ht="12.75">
      <c r="A86" s="22"/>
      <c r="B86" s="22"/>
      <c r="C86" s="22"/>
      <c r="D86" s="22"/>
      <c r="E86" s="22"/>
      <c r="F86" s="22"/>
      <c r="G86" s="22"/>
      <c r="H86" s="22"/>
      <c r="I86" s="22"/>
      <c r="J86" s="22"/>
      <c r="K86" s="22"/>
      <c r="L86" s="22"/>
      <c r="M86" s="22"/>
      <c r="N86" s="22"/>
      <c r="O86" s="22"/>
      <c r="P86" s="22"/>
      <c r="Q86" s="22"/>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row>
    <row r="87" spans="1:57" ht="12.75">
      <c r="A87" s="22"/>
      <c r="B87" s="22"/>
      <c r="C87" s="22"/>
      <c r="D87" s="22"/>
      <c r="E87" s="22"/>
      <c r="F87" s="22"/>
      <c r="G87" s="22"/>
      <c r="H87" s="22"/>
      <c r="I87" s="22"/>
      <c r="J87" s="22"/>
      <c r="K87" s="22"/>
      <c r="L87" s="22"/>
      <c r="M87" s="22"/>
      <c r="N87" s="22"/>
      <c r="O87" s="22"/>
      <c r="P87" s="22"/>
      <c r="Q87" s="22"/>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row>
    <row r="88" spans="1:57" ht="12.75">
      <c r="A88" s="22"/>
      <c r="B88" s="22"/>
      <c r="C88" s="22"/>
      <c r="D88" s="22"/>
      <c r="E88" s="22"/>
      <c r="F88" s="22"/>
      <c r="G88" s="22"/>
      <c r="H88" s="22"/>
      <c r="I88" s="22"/>
      <c r="J88" s="22"/>
      <c r="K88" s="22"/>
      <c r="L88" s="22"/>
      <c r="M88" s="22"/>
      <c r="N88" s="22"/>
      <c r="O88" s="22"/>
      <c r="P88" s="22"/>
      <c r="Q88" s="22"/>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row>
    <row r="89" spans="1:57" ht="12.75">
      <c r="A89" s="22"/>
      <c r="B89" s="22"/>
      <c r="C89" s="22"/>
      <c r="D89" s="22"/>
      <c r="E89" s="22"/>
      <c r="F89" s="22"/>
      <c r="G89" s="22"/>
      <c r="H89" s="22"/>
      <c r="I89" s="22"/>
      <c r="J89" s="22"/>
      <c r="K89" s="22"/>
      <c r="L89" s="22"/>
      <c r="M89" s="22"/>
      <c r="N89" s="22"/>
      <c r="O89" s="22"/>
      <c r="P89" s="22"/>
      <c r="Q89" s="22"/>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row>
    <row r="90" spans="1:57" ht="12.75">
      <c r="A90" s="22"/>
      <c r="B90" s="22"/>
      <c r="C90" s="22"/>
      <c r="D90" s="22"/>
      <c r="E90" s="22"/>
      <c r="F90" s="22"/>
      <c r="G90" s="22"/>
      <c r="H90" s="22"/>
      <c r="I90" s="22"/>
      <c r="J90" s="22"/>
      <c r="K90" s="22"/>
      <c r="L90" s="22"/>
      <c r="M90" s="22"/>
      <c r="N90" s="22"/>
      <c r="O90" s="22"/>
      <c r="P90" s="22"/>
      <c r="Q90" s="22"/>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row>
    <row r="91" spans="1:57" ht="12.75">
      <c r="A91" s="22"/>
      <c r="B91" s="22"/>
      <c r="C91" s="22"/>
      <c r="D91" s="22"/>
      <c r="E91" s="22"/>
      <c r="F91" s="22"/>
      <c r="G91" s="22"/>
      <c r="H91" s="22"/>
      <c r="I91" s="22"/>
      <c r="J91" s="22"/>
      <c r="K91" s="22"/>
      <c r="L91" s="22"/>
      <c r="M91" s="22"/>
      <c r="N91" s="22"/>
      <c r="O91" s="22"/>
      <c r="P91" s="22"/>
      <c r="Q91" s="22"/>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row>
    <row r="92" spans="1:57" ht="12.75">
      <c r="A92" s="22"/>
      <c r="B92" s="22"/>
      <c r="C92" s="22"/>
      <c r="D92" s="22"/>
      <c r="E92" s="22"/>
      <c r="F92" s="22"/>
      <c r="G92" s="22"/>
      <c r="H92" s="22"/>
      <c r="I92" s="22"/>
      <c r="J92" s="22"/>
      <c r="K92" s="22"/>
      <c r="L92" s="22"/>
      <c r="M92" s="22"/>
      <c r="N92" s="22"/>
      <c r="O92" s="22"/>
      <c r="P92" s="22"/>
      <c r="Q92" s="22"/>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row>
    <row r="93" spans="1:57" ht="12.75">
      <c r="A93" s="22"/>
      <c r="B93" s="22"/>
      <c r="C93" s="22"/>
      <c r="D93" s="22"/>
      <c r="E93" s="22"/>
      <c r="F93" s="22"/>
      <c r="G93" s="22"/>
      <c r="H93" s="22"/>
      <c r="I93" s="22"/>
      <c r="J93" s="22"/>
      <c r="K93" s="22"/>
      <c r="L93" s="22"/>
      <c r="M93" s="22"/>
      <c r="N93" s="22"/>
      <c r="O93" s="22"/>
      <c r="P93" s="22"/>
      <c r="Q93" s="22"/>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row>
    <row r="94" spans="1:57" ht="12.75">
      <c r="A94" s="22"/>
      <c r="B94" s="22"/>
      <c r="C94" s="22"/>
      <c r="D94" s="22"/>
      <c r="E94" s="22"/>
      <c r="F94" s="22"/>
      <c r="G94" s="22"/>
      <c r="H94" s="22"/>
      <c r="I94" s="22"/>
      <c r="J94" s="22"/>
      <c r="K94" s="22"/>
      <c r="L94" s="22"/>
      <c r="M94" s="22"/>
      <c r="N94" s="22"/>
      <c r="O94" s="22"/>
      <c r="P94" s="22"/>
      <c r="Q94" s="22"/>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row>
    <row r="95" spans="1:57" ht="12.75">
      <c r="A95" s="22"/>
      <c r="B95" s="22"/>
      <c r="C95" s="22"/>
      <c r="D95" s="22"/>
      <c r="E95" s="22"/>
      <c r="F95" s="22"/>
      <c r="G95" s="22"/>
      <c r="H95" s="22"/>
      <c r="I95" s="22"/>
      <c r="J95" s="22"/>
      <c r="K95" s="22"/>
      <c r="L95" s="22"/>
      <c r="M95" s="22"/>
      <c r="N95" s="22"/>
      <c r="O95" s="22"/>
      <c r="P95" s="22"/>
      <c r="Q95" s="22"/>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row>
    <row r="96" spans="1:57" ht="12.75">
      <c r="A96" s="22"/>
      <c r="B96" s="22"/>
      <c r="C96" s="22"/>
      <c r="D96" s="22"/>
      <c r="E96" s="22"/>
      <c r="F96" s="22"/>
      <c r="G96" s="22"/>
      <c r="H96" s="22"/>
      <c r="I96" s="22"/>
      <c r="J96" s="22"/>
      <c r="K96" s="22"/>
      <c r="L96" s="22"/>
      <c r="M96" s="22"/>
      <c r="N96" s="22"/>
      <c r="O96" s="22"/>
      <c r="P96" s="22"/>
      <c r="Q96" s="22"/>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row>
    <row r="97" spans="1:57" ht="12.75">
      <c r="A97" s="22"/>
      <c r="B97" s="22"/>
      <c r="C97" s="22"/>
      <c r="D97" s="22"/>
      <c r="E97" s="22"/>
      <c r="F97" s="22"/>
      <c r="G97" s="22"/>
      <c r="H97" s="22"/>
      <c r="I97" s="22"/>
      <c r="J97" s="22"/>
      <c r="K97" s="22"/>
      <c r="L97" s="22"/>
      <c r="M97" s="22"/>
      <c r="N97" s="22"/>
      <c r="O97" s="22"/>
      <c r="P97" s="22"/>
      <c r="Q97" s="22"/>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row>
    <row r="98" spans="1:57" ht="12.75">
      <c r="A98" s="22"/>
      <c r="B98" s="22"/>
      <c r="C98" s="22"/>
      <c r="D98" s="22"/>
      <c r="E98" s="22"/>
      <c r="F98" s="22"/>
      <c r="G98" s="22"/>
      <c r="H98" s="22"/>
      <c r="I98" s="22"/>
      <c r="J98" s="22"/>
      <c r="K98" s="22"/>
      <c r="L98" s="22"/>
      <c r="M98" s="22"/>
      <c r="N98" s="22"/>
      <c r="O98" s="22"/>
      <c r="P98" s="22"/>
      <c r="Q98" s="22"/>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row>
    <row r="99" spans="1:57" ht="12.75">
      <c r="A99" s="26"/>
      <c r="B99" s="22"/>
      <c r="C99" s="22"/>
      <c r="D99" s="22"/>
      <c r="E99" s="22"/>
      <c r="F99" s="22"/>
      <c r="G99" s="22"/>
      <c r="H99" s="22"/>
      <c r="I99" s="22"/>
      <c r="J99" s="22"/>
      <c r="K99" s="22"/>
      <c r="L99" s="22"/>
      <c r="M99" s="22"/>
      <c r="N99" s="22"/>
      <c r="O99" s="22"/>
      <c r="P99" s="22"/>
      <c r="Q99" s="22"/>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row>
    <row r="100" spans="1:57" ht="12.75">
      <c r="A100" s="26"/>
      <c r="B100" s="22"/>
      <c r="C100" s="22"/>
      <c r="D100" s="22"/>
      <c r="E100" s="22"/>
      <c r="F100" s="22"/>
      <c r="G100" s="22"/>
      <c r="H100" s="22"/>
      <c r="I100" s="22"/>
      <c r="J100" s="22"/>
      <c r="K100" s="22"/>
      <c r="L100" s="22"/>
      <c r="M100" s="22"/>
      <c r="N100" s="22"/>
      <c r="O100" s="22"/>
      <c r="P100" s="22"/>
      <c r="Q100" s="22"/>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row>
    <row r="101" spans="1:57" ht="12.75">
      <c r="A101" s="26"/>
      <c r="B101" s="22"/>
      <c r="C101" s="22"/>
      <c r="D101" s="22"/>
      <c r="E101" s="22"/>
      <c r="F101" s="22"/>
      <c r="G101" s="22"/>
      <c r="H101" s="22"/>
      <c r="I101" s="22"/>
      <c r="J101" s="22"/>
      <c r="K101" s="22"/>
      <c r="L101" s="22"/>
      <c r="M101" s="22"/>
      <c r="N101" s="22"/>
      <c r="O101" s="22"/>
      <c r="P101" s="22"/>
      <c r="Q101" s="22"/>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row>
    <row r="102" spans="1:57" ht="12.75">
      <c r="A102" s="26"/>
      <c r="B102" s="22"/>
      <c r="C102" s="22"/>
      <c r="D102" s="22"/>
      <c r="E102" s="22"/>
      <c r="F102" s="22"/>
      <c r="G102" s="22"/>
      <c r="H102" s="22"/>
      <c r="I102" s="22"/>
      <c r="J102" s="22"/>
      <c r="K102" s="22"/>
      <c r="L102" s="22"/>
      <c r="M102" s="22"/>
      <c r="N102" s="22"/>
      <c r="O102" s="22"/>
      <c r="P102" s="22"/>
      <c r="Q102" s="22"/>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row>
    <row r="103" spans="1:57" ht="12.75">
      <c r="A103" s="26"/>
      <c r="B103" s="22"/>
      <c r="C103" s="22"/>
      <c r="D103" s="22"/>
      <c r="E103" s="22"/>
      <c r="F103" s="22"/>
      <c r="G103" s="22"/>
      <c r="H103" s="22"/>
      <c r="I103" s="22"/>
      <c r="J103" s="22"/>
      <c r="K103" s="22"/>
      <c r="L103" s="22"/>
      <c r="M103" s="22"/>
      <c r="N103" s="22"/>
      <c r="O103" s="22"/>
      <c r="P103" s="22"/>
      <c r="Q103" s="22"/>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row>
    <row r="104" spans="1:57" ht="12.75">
      <c r="A104" s="26"/>
      <c r="B104" s="22"/>
      <c r="C104" s="22"/>
      <c r="D104" s="22"/>
      <c r="E104" s="22"/>
      <c r="F104" s="22"/>
      <c r="G104" s="22"/>
      <c r="H104" s="22"/>
      <c r="I104" s="22"/>
      <c r="J104" s="22"/>
      <c r="K104" s="22"/>
      <c r="L104" s="22"/>
      <c r="M104" s="22"/>
      <c r="N104" s="22"/>
      <c r="O104" s="22"/>
      <c r="P104" s="22"/>
      <c r="Q104" s="22"/>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row>
    <row r="105" spans="1:57" ht="12.75">
      <c r="A105" s="26"/>
      <c r="B105" s="22"/>
      <c r="C105" s="22"/>
      <c r="D105" s="22"/>
      <c r="E105" s="22"/>
      <c r="F105" s="22"/>
      <c r="G105" s="22"/>
      <c r="H105" s="22"/>
      <c r="I105" s="22"/>
      <c r="J105" s="22"/>
      <c r="K105" s="22"/>
      <c r="L105" s="22"/>
      <c r="M105" s="22"/>
      <c r="N105" s="22"/>
      <c r="O105" s="22"/>
      <c r="P105" s="22"/>
      <c r="Q105" s="22"/>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row>
    <row r="106" spans="1:57" ht="12.75">
      <c r="A106" s="26"/>
      <c r="B106" s="22"/>
      <c r="C106" s="22"/>
      <c r="D106" s="22"/>
      <c r="E106" s="22"/>
      <c r="F106" s="22"/>
      <c r="G106" s="22"/>
      <c r="H106" s="22"/>
      <c r="I106" s="22"/>
      <c r="J106" s="22"/>
      <c r="K106" s="22"/>
      <c r="L106" s="22"/>
      <c r="M106" s="22"/>
      <c r="N106" s="22"/>
      <c r="O106" s="22"/>
      <c r="P106" s="22"/>
      <c r="Q106" s="22"/>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row>
    <row r="107" spans="1:57" ht="12.75">
      <c r="A107" s="26"/>
      <c r="B107" s="22"/>
      <c r="C107" s="22"/>
      <c r="D107" s="22"/>
      <c r="E107" s="22"/>
      <c r="F107" s="22"/>
      <c r="G107" s="22"/>
      <c r="H107" s="22"/>
      <c r="I107" s="22"/>
      <c r="J107" s="22"/>
      <c r="K107" s="22"/>
      <c r="L107" s="22"/>
      <c r="M107" s="22"/>
      <c r="N107" s="22"/>
      <c r="O107" s="22"/>
      <c r="P107" s="22"/>
      <c r="Q107" s="22"/>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row>
    <row r="108" spans="1:57" ht="12.75">
      <c r="A108" s="26"/>
      <c r="B108" s="22"/>
      <c r="C108" s="22"/>
      <c r="D108" s="22"/>
      <c r="E108" s="22"/>
      <c r="F108" s="22"/>
      <c r="G108" s="22"/>
      <c r="H108" s="22"/>
      <c r="I108" s="22"/>
      <c r="J108" s="22"/>
      <c r="K108" s="22"/>
      <c r="L108" s="22"/>
      <c r="M108" s="22"/>
      <c r="N108" s="22"/>
      <c r="O108" s="22"/>
      <c r="P108" s="22"/>
      <c r="Q108" s="22"/>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row>
    <row r="109" spans="1:57" ht="12.75">
      <c r="A109" s="26"/>
      <c r="B109" s="22"/>
      <c r="C109" s="22"/>
      <c r="D109" s="22"/>
      <c r="E109" s="22"/>
      <c r="F109" s="22"/>
      <c r="G109" s="22"/>
      <c r="H109" s="22"/>
      <c r="I109" s="22"/>
      <c r="J109" s="22"/>
      <c r="K109" s="22"/>
      <c r="L109" s="22"/>
      <c r="M109" s="22"/>
      <c r="N109" s="22"/>
      <c r="O109" s="22"/>
      <c r="P109" s="22"/>
      <c r="Q109" s="22"/>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row>
    <row r="110" spans="1:57" ht="12.75">
      <c r="A110" s="26"/>
      <c r="B110" s="22"/>
      <c r="C110" s="22"/>
      <c r="D110" s="22"/>
      <c r="E110" s="22"/>
      <c r="F110" s="22"/>
      <c r="G110" s="22"/>
      <c r="H110" s="22"/>
      <c r="I110" s="22"/>
      <c r="J110" s="22"/>
      <c r="K110" s="22"/>
      <c r="L110" s="22"/>
      <c r="M110" s="22"/>
      <c r="N110" s="22"/>
      <c r="O110" s="22"/>
      <c r="P110" s="22"/>
      <c r="Q110" s="22"/>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row>
    <row r="111" spans="1:57" ht="12.75">
      <c r="A111" s="26"/>
      <c r="B111" s="22"/>
      <c r="C111" s="22"/>
      <c r="D111" s="22"/>
      <c r="E111" s="22"/>
      <c r="F111" s="22"/>
      <c r="G111" s="22"/>
      <c r="H111" s="22"/>
      <c r="I111" s="22"/>
      <c r="J111" s="22"/>
      <c r="K111" s="22"/>
      <c r="L111" s="22"/>
      <c r="M111" s="22"/>
      <c r="N111" s="22"/>
      <c r="O111" s="22"/>
      <c r="P111" s="22"/>
      <c r="Q111" s="22"/>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row>
    <row r="112" spans="1:57" ht="12.75">
      <c r="A112" s="26"/>
      <c r="B112" s="22"/>
      <c r="C112" s="22"/>
      <c r="D112" s="22"/>
      <c r="E112" s="22"/>
      <c r="F112" s="22"/>
      <c r="G112" s="22"/>
      <c r="H112" s="22"/>
      <c r="I112" s="22"/>
      <c r="J112" s="22"/>
      <c r="K112" s="22"/>
      <c r="L112" s="22"/>
      <c r="M112" s="22"/>
      <c r="N112" s="22"/>
      <c r="O112" s="22"/>
      <c r="P112" s="22"/>
      <c r="Q112" s="22"/>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row>
    <row r="113" spans="1:57" ht="12.75">
      <c r="A113" s="26"/>
      <c r="B113" s="22"/>
      <c r="C113" s="22"/>
      <c r="D113" s="22"/>
      <c r="E113" s="22"/>
      <c r="F113" s="22"/>
      <c r="G113" s="22"/>
      <c r="H113" s="22"/>
      <c r="I113" s="22"/>
      <c r="J113" s="22"/>
      <c r="K113" s="22"/>
      <c r="L113" s="22"/>
      <c r="M113" s="22"/>
      <c r="N113" s="22"/>
      <c r="O113" s="22"/>
      <c r="P113" s="22"/>
      <c r="Q113" s="22"/>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row>
    <row r="114" spans="1:57" ht="12.75">
      <c r="A114" s="26"/>
      <c r="B114" s="22"/>
      <c r="C114" s="22"/>
      <c r="D114" s="22"/>
      <c r="E114" s="22"/>
      <c r="F114" s="22"/>
      <c r="G114" s="22"/>
      <c r="H114" s="22"/>
      <c r="I114" s="22"/>
      <c r="J114" s="22"/>
      <c r="K114" s="22"/>
      <c r="L114" s="22"/>
      <c r="M114" s="22"/>
      <c r="N114" s="22"/>
      <c r="O114" s="22"/>
      <c r="P114" s="22"/>
      <c r="Q114" s="22"/>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row>
    <row r="115" spans="1:57" ht="12.75">
      <c r="A115" s="26"/>
      <c r="B115" s="22"/>
      <c r="C115" s="22"/>
      <c r="D115" s="22"/>
      <c r="E115" s="22"/>
      <c r="F115" s="22"/>
      <c r="G115" s="22"/>
      <c r="H115" s="22"/>
      <c r="I115" s="22"/>
      <c r="J115" s="22"/>
      <c r="K115" s="22"/>
      <c r="L115" s="22"/>
      <c r="M115" s="22"/>
      <c r="N115" s="22"/>
      <c r="O115" s="22"/>
      <c r="P115" s="22"/>
      <c r="Q115" s="22"/>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row>
    <row r="116" spans="1:57" ht="12.75">
      <c r="A116" s="26"/>
      <c r="B116" s="22"/>
      <c r="C116" s="22"/>
      <c r="D116" s="22"/>
      <c r="E116" s="22"/>
      <c r="F116" s="22"/>
      <c r="G116" s="22"/>
      <c r="H116" s="22"/>
      <c r="I116" s="22"/>
      <c r="J116" s="22"/>
      <c r="K116" s="22"/>
      <c r="L116" s="22"/>
      <c r="M116" s="22"/>
      <c r="N116" s="22"/>
      <c r="O116" s="22"/>
      <c r="P116" s="22"/>
      <c r="Q116" s="22"/>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row>
    <row r="117" spans="1:57" ht="12.75">
      <c r="A117" s="26"/>
      <c r="B117" s="22"/>
      <c r="C117" s="22"/>
      <c r="D117" s="22"/>
      <c r="E117" s="22"/>
      <c r="F117" s="22"/>
      <c r="G117" s="22"/>
      <c r="H117" s="22"/>
      <c r="I117" s="22"/>
      <c r="J117" s="22"/>
      <c r="K117" s="22"/>
      <c r="L117" s="22"/>
      <c r="M117" s="22"/>
      <c r="N117" s="22"/>
      <c r="O117" s="22"/>
      <c r="P117" s="22"/>
      <c r="Q117" s="22"/>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row>
    <row r="118" spans="1:57" ht="12.75">
      <c r="A118" s="26"/>
      <c r="B118" s="22"/>
      <c r="C118" s="22"/>
      <c r="D118" s="22"/>
      <c r="E118" s="22"/>
      <c r="F118" s="22"/>
      <c r="G118" s="22"/>
      <c r="H118" s="22"/>
      <c r="I118" s="22"/>
      <c r="J118" s="22"/>
      <c r="K118" s="22"/>
      <c r="L118" s="22"/>
      <c r="M118" s="22"/>
      <c r="N118" s="22"/>
      <c r="O118" s="22"/>
      <c r="P118" s="22"/>
      <c r="Q118" s="22"/>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row>
    <row r="119" spans="1:57" ht="12.75">
      <c r="A119" s="26"/>
      <c r="B119" s="22"/>
      <c r="C119" s="22"/>
      <c r="D119" s="22"/>
      <c r="E119" s="22"/>
      <c r="F119" s="22"/>
      <c r="G119" s="22"/>
      <c r="H119" s="22"/>
      <c r="I119" s="22"/>
      <c r="J119" s="22"/>
      <c r="K119" s="22"/>
      <c r="L119" s="22"/>
      <c r="M119" s="22"/>
      <c r="N119" s="22"/>
      <c r="O119" s="22"/>
      <c r="P119" s="22"/>
      <c r="Q119" s="22"/>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row>
    <row r="120" spans="1:57" ht="12.75">
      <c r="A120" s="26"/>
      <c r="B120" s="22"/>
      <c r="C120" s="22"/>
      <c r="D120" s="22"/>
      <c r="E120" s="22"/>
      <c r="F120" s="22"/>
      <c r="G120" s="22"/>
      <c r="H120" s="22"/>
      <c r="I120" s="22"/>
      <c r="J120" s="22"/>
      <c r="K120" s="22"/>
      <c r="L120" s="22"/>
      <c r="M120" s="22"/>
      <c r="N120" s="22"/>
      <c r="O120" s="22"/>
      <c r="P120" s="22"/>
      <c r="Q120" s="22"/>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row>
    <row r="121" spans="1:57" ht="12.75">
      <c r="A121" s="26"/>
      <c r="B121" s="22"/>
      <c r="C121" s="22"/>
      <c r="D121" s="22"/>
      <c r="E121" s="22"/>
      <c r="F121" s="22"/>
      <c r="G121" s="22"/>
      <c r="H121" s="22"/>
      <c r="I121" s="22"/>
      <c r="J121" s="22"/>
      <c r="K121" s="22"/>
      <c r="L121" s="22"/>
      <c r="M121" s="22"/>
      <c r="N121" s="22"/>
      <c r="O121" s="22"/>
      <c r="P121" s="22"/>
      <c r="Q121" s="22"/>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row>
    <row r="122" spans="1:57" ht="12.75">
      <c r="A122" s="26"/>
      <c r="B122" s="22"/>
      <c r="C122" s="22"/>
      <c r="D122" s="22"/>
      <c r="E122" s="22"/>
      <c r="F122" s="22"/>
      <c r="G122" s="22"/>
      <c r="H122" s="22"/>
      <c r="I122" s="22"/>
      <c r="J122" s="22"/>
      <c r="K122" s="22"/>
      <c r="L122" s="22"/>
      <c r="M122" s="22"/>
      <c r="N122" s="22"/>
      <c r="O122" s="22"/>
      <c r="P122" s="22"/>
      <c r="Q122" s="22"/>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row>
    <row r="123" spans="1:57" ht="12.75">
      <c r="A123" s="26"/>
      <c r="B123" s="22"/>
      <c r="C123" s="22"/>
      <c r="D123" s="22"/>
      <c r="E123" s="22"/>
      <c r="F123" s="22"/>
      <c r="G123" s="22"/>
      <c r="H123" s="22"/>
      <c r="I123" s="22"/>
      <c r="J123" s="22"/>
      <c r="K123" s="22"/>
      <c r="L123" s="22"/>
      <c r="M123" s="22"/>
      <c r="N123" s="22"/>
      <c r="O123" s="22"/>
      <c r="P123" s="22"/>
      <c r="Q123" s="22"/>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row>
    <row r="124" spans="1:57" ht="12.75">
      <c r="A124" s="26"/>
      <c r="B124" s="22"/>
      <c r="C124" s="22"/>
      <c r="D124" s="22"/>
      <c r="E124" s="22"/>
      <c r="F124" s="22"/>
      <c r="G124" s="22"/>
      <c r="H124" s="22"/>
      <c r="I124" s="22"/>
      <c r="J124" s="22"/>
      <c r="K124" s="22"/>
      <c r="L124" s="22"/>
      <c r="M124" s="22"/>
      <c r="N124" s="22"/>
      <c r="O124" s="22"/>
      <c r="P124" s="22"/>
      <c r="Q124" s="22"/>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row>
    <row r="125" spans="1:57" ht="12.75">
      <c r="A125" s="26"/>
      <c r="B125" s="22"/>
      <c r="C125" s="22"/>
      <c r="D125" s="22"/>
      <c r="E125" s="22"/>
      <c r="F125" s="22"/>
      <c r="G125" s="22"/>
      <c r="H125" s="22"/>
      <c r="I125" s="22"/>
      <c r="J125" s="22"/>
      <c r="K125" s="22"/>
      <c r="L125" s="22"/>
      <c r="M125" s="22"/>
      <c r="N125" s="22"/>
      <c r="O125" s="22"/>
      <c r="P125" s="22"/>
      <c r="Q125" s="22"/>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row>
    <row r="126" spans="1:57" ht="12.75">
      <c r="A126" s="26"/>
      <c r="B126" s="22"/>
      <c r="C126" s="22"/>
      <c r="D126" s="22"/>
      <c r="E126" s="22"/>
      <c r="F126" s="22"/>
      <c r="G126" s="22"/>
      <c r="H126" s="22"/>
      <c r="I126" s="22"/>
      <c r="J126" s="22"/>
      <c r="K126" s="22"/>
      <c r="L126" s="22"/>
      <c r="M126" s="22"/>
      <c r="N126" s="22"/>
      <c r="O126" s="22"/>
      <c r="P126" s="22"/>
      <c r="Q126" s="22"/>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row>
    <row r="127" spans="1:57" ht="12.75">
      <c r="A127" s="26"/>
      <c r="B127" s="22"/>
      <c r="C127" s="22"/>
      <c r="D127" s="22"/>
      <c r="E127" s="22"/>
      <c r="F127" s="22"/>
      <c r="G127" s="22"/>
      <c r="H127" s="22"/>
      <c r="I127" s="22"/>
      <c r="J127" s="22"/>
      <c r="K127" s="22"/>
      <c r="L127" s="22"/>
      <c r="M127" s="22"/>
      <c r="N127" s="22"/>
      <c r="O127" s="22"/>
      <c r="P127" s="22"/>
      <c r="Q127" s="22"/>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row>
    <row r="128" spans="1:57" ht="12.75">
      <c r="A128" s="26"/>
      <c r="B128" s="22"/>
      <c r="C128" s="22"/>
      <c r="D128" s="22"/>
      <c r="E128" s="22"/>
      <c r="F128" s="22"/>
      <c r="G128" s="22"/>
      <c r="H128" s="22"/>
      <c r="I128" s="22"/>
      <c r="J128" s="22"/>
      <c r="K128" s="22"/>
      <c r="L128" s="22"/>
      <c r="M128" s="22"/>
      <c r="N128" s="22"/>
      <c r="O128" s="22"/>
      <c r="P128" s="22"/>
      <c r="Q128" s="22"/>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row>
    <row r="129" spans="1:57" ht="12.75">
      <c r="A129" s="26"/>
      <c r="B129" s="22"/>
      <c r="C129" s="22"/>
      <c r="D129" s="22"/>
      <c r="E129" s="22"/>
      <c r="F129" s="22"/>
      <c r="G129" s="22"/>
      <c r="H129" s="22"/>
      <c r="I129" s="22"/>
      <c r="J129" s="22"/>
      <c r="K129" s="22"/>
      <c r="L129" s="22"/>
      <c r="M129" s="22"/>
      <c r="N129" s="22"/>
      <c r="O129" s="22"/>
      <c r="P129" s="22"/>
      <c r="Q129" s="22"/>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row>
    <row r="130" spans="1:57" ht="12.75">
      <c r="A130" s="26"/>
      <c r="B130" s="22"/>
      <c r="C130" s="22"/>
      <c r="D130" s="22"/>
      <c r="E130" s="22"/>
      <c r="F130" s="22"/>
      <c r="G130" s="22"/>
      <c r="H130" s="22"/>
      <c r="I130" s="22"/>
      <c r="J130" s="22"/>
      <c r="K130" s="22"/>
      <c r="L130" s="22"/>
      <c r="M130" s="22"/>
      <c r="N130" s="22"/>
      <c r="O130" s="22"/>
      <c r="P130" s="22"/>
      <c r="Q130" s="22"/>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row>
    <row r="131" spans="1:57" ht="12.75">
      <c r="A131" s="26"/>
      <c r="B131" s="22"/>
      <c r="C131" s="22"/>
      <c r="D131" s="22"/>
      <c r="E131" s="22"/>
      <c r="F131" s="22"/>
      <c r="G131" s="22"/>
      <c r="H131" s="22"/>
      <c r="I131" s="22"/>
      <c r="J131" s="22"/>
      <c r="K131" s="22"/>
      <c r="L131" s="22"/>
      <c r="M131" s="22"/>
      <c r="N131" s="22"/>
      <c r="O131" s="22"/>
      <c r="P131" s="22"/>
      <c r="Q131" s="22"/>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row>
    <row r="132" spans="1:57" ht="12.75">
      <c r="A132" s="26"/>
      <c r="B132" s="22"/>
      <c r="C132" s="22"/>
      <c r="D132" s="22"/>
      <c r="E132" s="22"/>
      <c r="F132" s="22"/>
      <c r="G132" s="22"/>
      <c r="H132" s="22"/>
      <c r="I132" s="22"/>
      <c r="J132" s="22"/>
      <c r="K132" s="22"/>
      <c r="L132" s="22"/>
      <c r="M132" s="22"/>
      <c r="N132" s="22"/>
      <c r="O132" s="22"/>
      <c r="P132" s="22"/>
      <c r="Q132" s="22"/>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row>
    <row r="133" spans="1:57" ht="12.75">
      <c r="A133" s="26"/>
      <c r="B133" s="22"/>
      <c r="C133" s="22"/>
      <c r="D133" s="22"/>
      <c r="E133" s="22"/>
      <c r="F133" s="22"/>
      <c r="G133" s="22"/>
      <c r="H133" s="22"/>
      <c r="I133" s="22"/>
      <c r="J133" s="22"/>
      <c r="K133" s="22"/>
      <c r="L133" s="22"/>
      <c r="M133" s="22"/>
      <c r="N133" s="22"/>
      <c r="O133" s="22"/>
      <c r="P133" s="22"/>
      <c r="Q133" s="22"/>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row>
    <row r="134" spans="1:57" ht="12.75">
      <c r="A134" s="26"/>
      <c r="B134" s="22"/>
      <c r="C134" s="22"/>
      <c r="D134" s="22"/>
      <c r="E134" s="22"/>
      <c r="F134" s="22"/>
      <c r="G134" s="22"/>
      <c r="H134" s="22"/>
      <c r="I134" s="22"/>
      <c r="J134" s="22"/>
      <c r="K134" s="22"/>
      <c r="L134" s="22"/>
      <c r="M134" s="22"/>
      <c r="N134" s="22"/>
      <c r="O134" s="22"/>
      <c r="P134" s="22"/>
      <c r="Q134" s="22"/>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row>
    <row r="135" spans="1:57" ht="12.75">
      <c r="A135" s="26"/>
      <c r="B135" s="22"/>
      <c r="C135" s="22"/>
      <c r="D135" s="22"/>
      <c r="E135" s="22"/>
      <c r="F135" s="22"/>
      <c r="G135" s="22"/>
      <c r="H135" s="22"/>
      <c r="I135" s="22"/>
      <c r="J135" s="22"/>
      <c r="K135" s="22"/>
      <c r="L135" s="22"/>
      <c r="M135" s="22"/>
      <c r="N135" s="22"/>
      <c r="O135" s="22"/>
      <c r="P135" s="22"/>
      <c r="Q135" s="22"/>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row>
    <row r="136" spans="1:57" ht="12.75">
      <c r="A136" s="26"/>
      <c r="B136" s="22"/>
      <c r="C136" s="22"/>
      <c r="D136" s="22"/>
      <c r="E136" s="22"/>
      <c r="F136" s="22"/>
      <c r="G136" s="22"/>
      <c r="H136" s="22"/>
      <c r="I136" s="22"/>
      <c r="J136" s="22"/>
      <c r="K136" s="22"/>
      <c r="L136" s="22"/>
      <c r="M136" s="22"/>
      <c r="N136" s="22"/>
      <c r="O136" s="22"/>
      <c r="P136" s="22"/>
      <c r="Q136" s="22"/>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row>
    <row r="137" spans="1:57" ht="12.75">
      <c r="A137" s="26"/>
      <c r="B137" s="22"/>
      <c r="C137" s="22"/>
      <c r="D137" s="22"/>
      <c r="E137" s="22"/>
      <c r="F137" s="22"/>
      <c r="G137" s="22"/>
      <c r="H137" s="22"/>
      <c r="I137" s="22"/>
      <c r="J137" s="22"/>
      <c r="K137" s="22"/>
      <c r="L137" s="22"/>
      <c r="M137" s="22"/>
      <c r="N137" s="22"/>
      <c r="O137" s="22"/>
      <c r="P137" s="22"/>
      <c r="Q137" s="22"/>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row>
    <row r="138" spans="1:57" ht="12.75">
      <c r="A138" s="26"/>
      <c r="B138" s="22"/>
      <c r="C138" s="22"/>
      <c r="D138" s="22"/>
      <c r="E138" s="22"/>
      <c r="F138" s="22"/>
      <c r="G138" s="22"/>
      <c r="H138" s="22"/>
      <c r="I138" s="22"/>
      <c r="J138" s="22"/>
      <c r="K138" s="22"/>
      <c r="L138" s="22"/>
      <c r="M138" s="22"/>
      <c r="N138" s="22"/>
      <c r="O138" s="22"/>
      <c r="P138" s="22"/>
      <c r="Q138" s="22"/>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row>
    <row r="139" spans="1:57" ht="12.75">
      <c r="A139" s="26"/>
      <c r="B139" s="22"/>
      <c r="C139" s="22"/>
      <c r="D139" s="22"/>
      <c r="E139" s="22"/>
      <c r="F139" s="22"/>
      <c r="G139" s="22"/>
      <c r="H139" s="22"/>
      <c r="I139" s="22"/>
      <c r="J139" s="22"/>
      <c r="K139" s="22"/>
      <c r="L139" s="22"/>
      <c r="M139" s="22"/>
      <c r="N139" s="22"/>
      <c r="O139" s="22"/>
      <c r="P139" s="22"/>
      <c r="Q139" s="22"/>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row>
    <row r="140" spans="1:57" ht="12.75">
      <c r="A140" s="26"/>
      <c r="B140" s="22"/>
      <c r="C140" s="22"/>
      <c r="D140" s="22"/>
      <c r="E140" s="22"/>
      <c r="F140" s="22"/>
      <c r="G140" s="22"/>
      <c r="H140" s="22"/>
      <c r="I140" s="22"/>
      <c r="J140" s="22"/>
      <c r="K140" s="22"/>
      <c r="L140" s="22"/>
      <c r="M140" s="22"/>
      <c r="N140" s="22"/>
      <c r="O140" s="22"/>
      <c r="P140" s="22"/>
      <c r="Q140" s="22"/>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row>
    <row r="141" spans="1:57" ht="12.75">
      <c r="A141" s="26"/>
      <c r="B141" s="22"/>
      <c r="C141" s="22"/>
      <c r="D141" s="22"/>
      <c r="E141" s="22"/>
      <c r="F141" s="22"/>
      <c r="G141" s="22"/>
      <c r="H141" s="22"/>
      <c r="I141" s="22"/>
      <c r="J141" s="22"/>
      <c r="K141" s="22"/>
      <c r="L141" s="22"/>
      <c r="M141" s="22"/>
      <c r="N141" s="22"/>
      <c r="O141" s="22"/>
      <c r="P141" s="22"/>
      <c r="Q141" s="22"/>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row>
    <row r="142" spans="1:57" ht="12.75">
      <c r="A142" s="26"/>
      <c r="B142" s="22"/>
      <c r="C142" s="22"/>
      <c r="D142" s="22"/>
      <c r="E142" s="22"/>
      <c r="F142" s="22"/>
      <c r="G142" s="22"/>
      <c r="H142" s="22"/>
      <c r="I142" s="22"/>
      <c r="J142" s="22"/>
      <c r="K142" s="22"/>
      <c r="L142" s="22"/>
      <c r="M142" s="22"/>
      <c r="N142" s="22"/>
      <c r="O142" s="22"/>
      <c r="P142" s="22"/>
      <c r="Q142" s="22"/>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row>
    <row r="143" spans="1:57" ht="12.75">
      <c r="A143" s="26"/>
      <c r="B143" s="22"/>
      <c r="C143" s="22"/>
      <c r="D143" s="22"/>
      <c r="E143" s="22"/>
      <c r="F143" s="22"/>
      <c r="G143" s="22"/>
      <c r="H143" s="22"/>
      <c r="I143" s="22"/>
      <c r="J143" s="22"/>
      <c r="K143" s="22"/>
      <c r="L143" s="22"/>
      <c r="M143" s="22"/>
      <c r="N143" s="22"/>
      <c r="O143" s="22"/>
      <c r="P143" s="22"/>
      <c r="Q143" s="22"/>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row>
    <row r="144" spans="1:57" ht="12.75">
      <c r="A144" s="26"/>
      <c r="B144" s="22"/>
      <c r="C144" s="22"/>
      <c r="D144" s="22"/>
      <c r="E144" s="22"/>
      <c r="F144" s="22"/>
      <c r="G144" s="22"/>
      <c r="H144" s="22"/>
      <c r="I144" s="22"/>
      <c r="J144" s="22"/>
      <c r="K144" s="22"/>
      <c r="L144" s="22"/>
      <c r="M144" s="22"/>
      <c r="N144" s="22"/>
      <c r="O144" s="22"/>
      <c r="P144" s="22"/>
      <c r="Q144" s="22"/>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row>
    <row r="145" spans="1:57" ht="12.75">
      <c r="A145" s="26"/>
      <c r="B145" s="22"/>
      <c r="C145" s="22"/>
      <c r="D145" s="22"/>
      <c r="E145" s="22"/>
      <c r="F145" s="22"/>
      <c r="G145" s="22"/>
      <c r="H145" s="22"/>
      <c r="I145" s="22"/>
      <c r="J145" s="22"/>
      <c r="K145" s="22"/>
      <c r="L145" s="22"/>
      <c r="M145" s="22"/>
      <c r="N145" s="22"/>
      <c r="O145" s="22"/>
      <c r="P145" s="22"/>
      <c r="Q145" s="22"/>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row>
    <row r="146" spans="1:57" ht="12.75">
      <c r="A146" s="26"/>
      <c r="B146" s="22"/>
      <c r="C146" s="22"/>
      <c r="D146" s="22"/>
      <c r="E146" s="22"/>
      <c r="F146" s="22"/>
      <c r="G146" s="22"/>
      <c r="H146" s="22"/>
      <c r="I146" s="22"/>
      <c r="J146" s="22"/>
      <c r="K146" s="22"/>
      <c r="L146" s="22"/>
      <c r="M146" s="22"/>
      <c r="N146" s="22"/>
      <c r="O146" s="22"/>
      <c r="P146" s="22"/>
      <c r="Q146" s="22"/>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row>
    <row r="147" spans="1:57" ht="12.75">
      <c r="A147" s="26"/>
      <c r="B147" s="22"/>
      <c r="C147" s="22"/>
      <c r="D147" s="22"/>
      <c r="E147" s="22"/>
      <c r="F147" s="22"/>
      <c r="G147" s="22"/>
      <c r="H147" s="22"/>
      <c r="I147" s="22"/>
      <c r="J147" s="22"/>
      <c r="K147" s="22"/>
      <c r="L147" s="22"/>
      <c r="M147" s="22"/>
      <c r="N147" s="22"/>
      <c r="O147" s="22"/>
      <c r="P147" s="22"/>
      <c r="Q147" s="22"/>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row>
    <row r="148" spans="1:57" ht="12.75">
      <c r="A148" s="26"/>
      <c r="B148" s="22"/>
      <c r="C148" s="22"/>
      <c r="D148" s="22"/>
      <c r="E148" s="22"/>
      <c r="F148" s="22"/>
      <c r="G148" s="22"/>
      <c r="H148" s="22"/>
      <c r="I148" s="22"/>
      <c r="J148" s="22"/>
      <c r="K148" s="22"/>
      <c r="L148" s="22"/>
      <c r="M148" s="22"/>
      <c r="N148" s="22"/>
      <c r="O148" s="22"/>
      <c r="P148" s="22"/>
      <c r="Q148" s="22"/>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row>
    <row r="149" spans="1:57" ht="12.75">
      <c r="A149" s="26"/>
      <c r="B149" s="22"/>
      <c r="C149" s="22"/>
      <c r="D149" s="22"/>
      <c r="E149" s="22"/>
      <c r="F149" s="22"/>
      <c r="G149" s="22"/>
      <c r="H149" s="22"/>
      <c r="I149" s="22"/>
      <c r="J149" s="22"/>
      <c r="K149" s="22"/>
      <c r="L149" s="22"/>
      <c r="M149" s="22"/>
      <c r="N149" s="22"/>
      <c r="O149" s="22"/>
      <c r="P149" s="22"/>
      <c r="Q149" s="22"/>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row>
    <row r="150" spans="1:57" ht="12.75">
      <c r="A150" s="26"/>
      <c r="B150" s="22"/>
      <c r="C150" s="22"/>
      <c r="D150" s="22"/>
      <c r="E150" s="22"/>
      <c r="F150" s="22"/>
      <c r="G150" s="22"/>
      <c r="H150" s="22"/>
      <c r="I150" s="22"/>
      <c r="J150" s="22"/>
      <c r="K150" s="22"/>
      <c r="L150" s="22"/>
      <c r="M150" s="22"/>
      <c r="N150" s="22"/>
      <c r="O150" s="22"/>
      <c r="P150" s="22"/>
      <c r="Q150" s="22"/>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row>
    <row r="151" spans="1:57" ht="12.75">
      <c r="A151" s="26"/>
      <c r="B151" s="22"/>
      <c r="C151" s="22"/>
      <c r="D151" s="22"/>
      <c r="E151" s="22"/>
      <c r="F151" s="22"/>
      <c r="G151" s="22"/>
      <c r="H151" s="22"/>
      <c r="I151" s="22"/>
      <c r="J151" s="22"/>
      <c r="K151" s="22"/>
      <c r="L151" s="22"/>
      <c r="M151" s="22"/>
      <c r="N151" s="22"/>
      <c r="O151" s="22"/>
      <c r="P151" s="22"/>
      <c r="Q151" s="22"/>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row>
    <row r="152" spans="1:57" ht="12.75">
      <c r="A152" s="26"/>
      <c r="B152" s="22"/>
      <c r="C152" s="22"/>
      <c r="D152" s="22"/>
      <c r="E152" s="22"/>
      <c r="F152" s="22"/>
      <c r="G152" s="22"/>
      <c r="H152" s="22"/>
      <c r="I152" s="22"/>
      <c r="J152" s="22"/>
      <c r="K152" s="22"/>
      <c r="L152" s="22"/>
      <c r="M152" s="22"/>
      <c r="N152" s="22"/>
      <c r="O152" s="22"/>
      <c r="P152" s="22"/>
      <c r="Q152" s="22"/>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row>
    <row r="153" spans="1:57" ht="12.75">
      <c r="A153" s="26"/>
      <c r="B153" s="22"/>
      <c r="C153" s="22"/>
      <c r="D153" s="22"/>
      <c r="E153" s="22"/>
      <c r="F153" s="22"/>
      <c r="G153" s="22"/>
      <c r="H153" s="22"/>
      <c r="I153" s="22"/>
      <c r="J153" s="22"/>
      <c r="K153" s="22"/>
      <c r="L153" s="22"/>
      <c r="M153" s="22"/>
      <c r="N153" s="22"/>
      <c r="O153" s="22"/>
      <c r="P153" s="22"/>
      <c r="Q153" s="22"/>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row>
    <row r="154" spans="1:57" ht="12.75">
      <c r="A154" s="26"/>
      <c r="B154" s="22"/>
      <c r="C154" s="22"/>
      <c r="D154" s="22"/>
      <c r="E154" s="22"/>
      <c r="F154" s="22"/>
      <c r="G154" s="22"/>
      <c r="H154" s="22"/>
      <c r="I154" s="22"/>
      <c r="J154" s="22"/>
      <c r="K154" s="22"/>
      <c r="L154" s="22"/>
      <c r="M154" s="22"/>
      <c r="N154" s="22"/>
      <c r="O154" s="22"/>
      <c r="P154" s="22"/>
      <c r="Q154" s="22"/>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row>
    <row r="155" spans="1:57" ht="12.75">
      <c r="A155" s="26"/>
      <c r="B155" s="22"/>
      <c r="C155" s="22"/>
      <c r="D155" s="22"/>
      <c r="E155" s="22"/>
      <c r="F155" s="22"/>
      <c r="G155" s="22"/>
      <c r="H155" s="22"/>
      <c r="I155" s="22"/>
      <c r="J155" s="22"/>
      <c r="K155" s="22"/>
      <c r="L155" s="22"/>
      <c r="M155" s="22"/>
      <c r="N155" s="22"/>
      <c r="O155" s="22"/>
      <c r="P155" s="22"/>
      <c r="Q155" s="22"/>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row>
    <row r="156" spans="1:57" ht="12.75">
      <c r="A156" s="26"/>
      <c r="B156" s="22"/>
      <c r="C156" s="22"/>
      <c r="D156" s="22"/>
      <c r="E156" s="22"/>
      <c r="F156" s="22"/>
      <c r="G156" s="22"/>
      <c r="H156" s="22"/>
      <c r="I156" s="22"/>
      <c r="J156" s="22"/>
      <c r="K156" s="22"/>
      <c r="L156" s="22"/>
      <c r="M156" s="22"/>
      <c r="N156" s="22"/>
      <c r="O156" s="22"/>
      <c r="P156" s="22"/>
      <c r="Q156" s="22"/>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row>
    <row r="157" spans="1:57" ht="12.75">
      <c r="A157" s="26"/>
      <c r="B157" s="22"/>
      <c r="C157" s="22"/>
      <c r="D157" s="22"/>
      <c r="E157" s="22"/>
      <c r="F157" s="22"/>
      <c r="G157" s="22"/>
      <c r="H157" s="22"/>
      <c r="I157" s="22"/>
      <c r="J157" s="22"/>
      <c r="K157" s="22"/>
      <c r="L157" s="22"/>
      <c r="M157" s="22"/>
      <c r="N157" s="22"/>
      <c r="O157" s="22"/>
      <c r="P157" s="22"/>
      <c r="Q157" s="22"/>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row>
    <row r="158" spans="1:57" ht="12.75">
      <c r="A158" s="26"/>
      <c r="B158" s="22"/>
      <c r="C158" s="22"/>
      <c r="D158" s="22"/>
      <c r="E158" s="22"/>
      <c r="F158" s="22"/>
      <c r="G158" s="22"/>
      <c r="H158" s="22"/>
      <c r="I158" s="22"/>
      <c r="J158" s="22"/>
      <c r="K158" s="22"/>
      <c r="L158" s="22"/>
      <c r="M158" s="22"/>
      <c r="N158" s="22"/>
      <c r="O158" s="22"/>
      <c r="P158" s="22"/>
      <c r="Q158" s="22"/>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row>
    <row r="159" spans="1:57" ht="12.75">
      <c r="A159" s="26"/>
      <c r="B159" s="22"/>
      <c r="C159" s="22"/>
      <c r="D159" s="22"/>
      <c r="E159" s="22"/>
      <c r="F159" s="22"/>
      <c r="G159" s="22"/>
      <c r="H159" s="22"/>
      <c r="I159" s="22"/>
      <c r="J159" s="22"/>
      <c r="K159" s="22"/>
      <c r="L159" s="22"/>
      <c r="M159" s="22"/>
      <c r="N159" s="22"/>
      <c r="O159" s="22"/>
      <c r="P159" s="22"/>
      <c r="Q159" s="22"/>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row>
    <row r="160" spans="1:57" ht="12.75">
      <c r="A160" s="26"/>
      <c r="B160" s="22"/>
      <c r="C160" s="22"/>
      <c r="D160" s="22"/>
      <c r="E160" s="22"/>
      <c r="F160" s="22"/>
      <c r="G160" s="22"/>
      <c r="H160" s="22"/>
      <c r="I160" s="22"/>
      <c r="J160" s="22"/>
      <c r="K160" s="22"/>
      <c r="L160" s="22"/>
      <c r="M160" s="22"/>
      <c r="N160" s="22"/>
      <c r="O160" s="22"/>
      <c r="P160" s="22"/>
      <c r="Q160" s="22"/>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row>
    <row r="161" spans="1:57" ht="12.75">
      <c r="A161" s="26"/>
      <c r="B161" s="22"/>
      <c r="C161" s="22"/>
      <c r="D161" s="22"/>
      <c r="E161" s="22"/>
      <c r="F161" s="22"/>
      <c r="G161" s="22"/>
      <c r="H161" s="22"/>
      <c r="I161" s="22"/>
      <c r="J161" s="22"/>
      <c r="K161" s="22"/>
      <c r="L161" s="22"/>
      <c r="M161" s="22"/>
      <c r="N161" s="22"/>
      <c r="O161" s="22"/>
      <c r="P161" s="22"/>
      <c r="Q161" s="22"/>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row>
    <row r="162" spans="1:57" ht="12.75">
      <c r="A162" s="26"/>
      <c r="B162" s="22"/>
      <c r="C162" s="22"/>
      <c r="D162" s="22"/>
      <c r="E162" s="22"/>
      <c r="F162" s="22"/>
      <c r="G162" s="22"/>
      <c r="H162" s="22"/>
      <c r="I162" s="22"/>
      <c r="J162" s="22"/>
      <c r="K162" s="22"/>
      <c r="L162" s="22"/>
      <c r="M162" s="22"/>
      <c r="N162" s="22"/>
      <c r="O162" s="22"/>
      <c r="P162" s="22"/>
      <c r="Q162" s="22"/>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row>
    <row r="163" spans="1:57" ht="12.75">
      <c r="A163" s="26"/>
      <c r="B163" s="22"/>
      <c r="C163" s="22"/>
      <c r="D163" s="22"/>
      <c r="E163" s="22"/>
      <c r="F163" s="22"/>
      <c r="G163" s="22"/>
      <c r="H163" s="22"/>
      <c r="I163" s="22"/>
      <c r="J163" s="22"/>
      <c r="K163" s="22"/>
      <c r="L163" s="22"/>
      <c r="M163" s="22"/>
      <c r="N163" s="22"/>
      <c r="O163" s="22"/>
      <c r="P163" s="22"/>
      <c r="Q163" s="22"/>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row>
    <row r="164" spans="1:57" ht="12.75">
      <c r="A164" s="26"/>
      <c r="B164" s="22"/>
      <c r="C164" s="22"/>
      <c r="D164" s="22"/>
      <c r="E164" s="22"/>
      <c r="F164" s="22"/>
      <c r="G164" s="22"/>
      <c r="H164" s="22"/>
      <c r="I164" s="22"/>
      <c r="J164" s="22"/>
      <c r="K164" s="22"/>
      <c r="L164" s="22"/>
      <c r="M164" s="22"/>
      <c r="N164" s="22"/>
      <c r="O164" s="22"/>
      <c r="P164" s="22"/>
      <c r="Q164" s="22"/>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row>
    <row r="165" spans="1:57" ht="12.75">
      <c r="A165" s="26"/>
      <c r="B165" s="22"/>
      <c r="C165" s="22"/>
      <c r="D165" s="22"/>
      <c r="E165" s="22"/>
      <c r="F165" s="22"/>
      <c r="G165" s="22"/>
      <c r="H165" s="22"/>
      <c r="I165" s="22"/>
      <c r="J165" s="22"/>
      <c r="K165" s="22"/>
      <c r="L165" s="22"/>
      <c r="M165" s="22"/>
      <c r="N165" s="22"/>
      <c r="O165" s="22"/>
      <c r="P165" s="22"/>
      <c r="Q165" s="22"/>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row>
    <row r="166" spans="1:57" ht="12.75">
      <c r="A166" s="26"/>
      <c r="B166" s="22"/>
      <c r="C166" s="22"/>
      <c r="D166" s="22"/>
      <c r="E166" s="22"/>
      <c r="F166" s="22"/>
      <c r="G166" s="22"/>
      <c r="H166" s="22"/>
      <c r="I166" s="22"/>
      <c r="J166" s="22"/>
      <c r="K166" s="22"/>
      <c r="L166" s="22"/>
      <c r="M166" s="22"/>
      <c r="N166" s="22"/>
      <c r="O166" s="22"/>
      <c r="P166" s="22"/>
      <c r="Q166" s="22"/>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row>
    <row r="167" spans="1:57" ht="12.75">
      <c r="A167" s="26"/>
      <c r="B167" s="22"/>
      <c r="C167" s="22"/>
      <c r="D167" s="22"/>
      <c r="E167" s="22"/>
      <c r="F167" s="22"/>
      <c r="G167" s="22"/>
      <c r="H167" s="22"/>
      <c r="I167" s="22"/>
      <c r="J167" s="22"/>
      <c r="K167" s="22"/>
      <c r="L167" s="22"/>
      <c r="M167" s="22"/>
      <c r="N167" s="22"/>
      <c r="O167" s="22"/>
      <c r="P167" s="22"/>
      <c r="Q167" s="22"/>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row>
    <row r="168" spans="1:57" ht="12.75">
      <c r="A168" s="26"/>
      <c r="B168" s="22"/>
      <c r="C168" s="22"/>
      <c r="D168" s="22"/>
      <c r="E168" s="22"/>
      <c r="F168" s="22"/>
      <c r="G168" s="22"/>
      <c r="H168" s="22"/>
      <c r="I168" s="22"/>
      <c r="J168" s="22"/>
      <c r="K168" s="22"/>
      <c r="L168" s="22"/>
      <c r="M168" s="22"/>
      <c r="N168" s="22"/>
      <c r="O168" s="22"/>
      <c r="P168" s="22"/>
      <c r="Q168" s="22"/>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row>
    <row r="169" spans="1:57" ht="12.75">
      <c r="A169" s="26"/>
      <c r="B169" s="22"/>
      <c r="C169" s="22"/>
      <c r="D169" s="22"/>
      <c r="E169" s="22"/>
      <c r="F169" s="22"/>
      <c r="G169" s="22"/>
      <c r="H169" s="22"/>
      <c r="I169" s="22"/>
      <c r="J169" s="22"/>
      <c r="K169" s="22"/>
      <c r="L169" s="22"/>
      <c r="M169" s="22"/>
      <c r="N169" s="22"/>
      <c r="O169" s="22"/>
      <c r="P169" s="22"/>
      <c r="Q169" s="22"/>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row>
    <row r="170" spans="1:57" ht="12.75">
      <c r="A170" s="26"/>
      <c r="B170" s="22"/>
      <c r="C170" s="22"/>
      <c r="D170" s="22"/>
      <c r="E170" s="22"/>
      <c r="F170" s="22"/>
      <c r="G170" s="22"/>
      <c r="H170" s="22"/>
      <c r="I170" s="22"/>
      <c r="J170" s="22"/>
      <c r="K170" s="22"/>
      <c r="L170" s="22"/>
      <c r="M170" s="22"/>
      <c r="N170" s="22"/>
      <c r="O170" s="22"/>
      <c r="P170" s="22"/>
      <c r="Q170" s="22"/>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row>
    <row r="171" spans="1:57" ht="12.75">
      <c r="A171" s="26"/>
      <c r="B171" s="22"/>
      <c r="C171" s="22"/>
      <c r="D171" s="22"/>
      <c r="E171" s="22"/>
      <c r="F171" s="22"/>
      <c r="G171" s="22"/>
      <c r="H171" s="22"/>
      <c r="I171" s="22"/>
      <c r="J171" s="22"/>
      <c r="K171" s="22"/>
      <c r="L171" s="22"/>
      <c r="M171" s="22"/>
      <c r="N171" s="22"/>
      <c r="O171" s="22"/>
      <c r="P171" s="22"/>
      <c r="Q171" s="22"/>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row>
    <row r="172" spans="1:57" ht="12.75">
      <c r="A172" s="26"/>
      <c r="B172" s="22"/>
      <c r="C172" s="22"/>
      <c r="D172" s="22"/>
      <c r="E172" s="22"/>
      <c r="F172" s="22"/>
      <c r="G172" s="22"/>
      <c r="H172" s="22"/>
      <c r="I172" s="22"/>
      <c r="J172" s="22"/>
      <c r="K172" s="22"/>
      <c r="L172" s="22"/>
      <c r="M172" s="22"/>
      <c r="N172" s="22"/>
      <c r="O172" s="22"/>
      <c r="P172" s="22"/>
      <c r="Q172" s="22"/>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row>
    <row r="173" spans="1:57" ht="12.75">
      <c r="A173" s="26"/>
      <c r="B173" s="22"/>
      <c r="C173" s="22"/>
      <c r="D173" s="22"/>
      <c r="E173" s="22"/>
      <c r="F173" s="22"/>
      <c r="G173" s="22"/>
      <c r="H173" s="22"/>
      <c r="I173" s="22"/>
      <c r="J173" s="22"/>
      <c r="K173" s="22"/>
      <c r="L173" s="22"/>
      <c r="M173" s="22"/>
      <c r="N173" s="22"/>
      <c r="O173" s="22"/>
      <c r="P173" s="22"/>
      <c r="Q173" s="22"/>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row>
    <row r="174" spans="1:57" ht="12.75">
      <c r="A174" s="26"/>
      <c r="B174" s="22"/>
      <c r="C174" s="22"/>
      <c r="D174" s="22"/>
      <c r="E174" s="22"/>
      <c r="F174" s="22"/>
      <c r="G174" s="22"/>
      <c r="H174" s="22"/>
      <c r="I174" s="22"/>
      <c r="J174" s="22"/>
      <c r="K174" s="22"/>
      <c r="L174" s="22"/>
      <c r="M174" s="22"/>
      <c r="N174" s="22"/>
      <c r="O174" s="22"/>
      <c r="P174" s="22"/>
      <c r="Q174" s="22"/>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row>
    <row r="175" spans="1:57" ht="12.75">
      <c r="A175" s="26"/>
      <c r="B175" s="22"/>
      <c r="C175" s="22"/>
      <c r="D175" s="22"/>
      <c r="E175" s="22"/>
      <c r="F175" s="22"/>
      <c r="G175" s="22"/>
      <c r="H175" s="22"/>
      <c r="I175" s="22"/>
      <c r="J175" s="22"/>
      <c r="K175" s="22"/>
      <c r="L175" s="22"/>
      <c r="M175" s="22"/>
      <c r="N175" s="22"/>
      <c r="O175" s="22"/>
      <c r="P175" s="22"/>
      <c r="Q175" s="22"/>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row>
    <row r="176" spans="1:57" ht="12.75">
      <c r="A176" s="26"/>
      <c r="B176" s="22"/>
      <c r="C176" s="22"/>
      <c r="D176" s="22"/>
      <c r="E176" s="22"/>
      <c r="F176" s="22"/>
      <c r="G176" s="22"/>
      <c r="H176" s="22"/>
      <c r="I176" s="22"/>
      <c r="J176" s="22"/>
      <c r="K176" s="22"/>
      <c r="L176" s="22"/>
      <c r="M176" s="22"/>
      <c r="N176" s="22"/>
      <c r="O176" s="22"/>
      <c r="P176" s="22"/>
      <c r="Q176" s="22"/>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row>
    <row r="177" spans="1:57" ht="12.75">
      <c r="A177" s="26"/>
      <c r="B177" s="22"/>
      <c r="C177" s="22"/>
      <c r="D177" s="22"/>
      <c r="E177" s="22"/>
      <c r="F177" s="22"/>
      <c r="G177" s="22"/>
      <c r="H177" s="22"/>
      <c r="I177" s="22"/>
      <c r="J177" s="22"/>
      <c r="K177" s="22"/>
      <c r="L177" s="22"/>
      <c r="M177" s="22"/>
      <c r="N177" s="22"/>
      <c r="O177" s="22"/>
      <c r="P177" s="22"/>
      <c r="Q177" s="22"/>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row>
    <row r="178" spans="1:57" ht="12.75">
      <c r="A178" s="26"/>
      <c r="B178" s="22"/>
      <c r="C178" s="22"/>
      <c r="D178" s="22"/>
      <c r="E178" s="22"/>
      <c r="F178" s="22"/>
      <c r="G178" s="22"/>
      <c r="H178" s="22"/>
      <c r="I178" s="22"/>
      <c r="J178" s="22"/>
      <c r="K178" s="22"/>
      <c r="L178" s="22"/>
      <c r="M178" s="22"/>
      <c r="N178" s="22"/>
      <c r="O178" s="22"/>
      <c r="P178" s="22"/>
      <c r="Q178" s="22"/>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row>
    <row r="179" spans="1:57" ht="12.75">
      <c r="A179" s="26"/>
      <c r="B179" s="22"/>
      <c r="C179" s="22"/>
      <c r="D179" s="22"/>
      <c r="E179" s="22"/>
      <c r="F179" s="22"/>
      <c r="G179" s="22"/>
      <c r="H179" s="22"/>
      <c r="I179" s="22"/>
      <c r="J179" s="22"/>
      <c r="K179" s="22"/>
      <c r="L179" s="22"/>
      <c r="M179" s="22"/>
      <c r="N179" s="22"/>
      <c r="O179" s="22"/>
      <c r="P179" s="22"/>
      <c r="Q179" s="22"/>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row>
    <row r="180" spans="1:57" ht="12.75">
      <c r="A180" s="26"/>
      <c r="B180" s="22"/>
      <c r="C180" s="22"/>
      <c r="D180" s="22"/>
      <c r="E180" s="22"/>
      <c r="F180" s="22"/>
      <c r="G180" s="22"/>
      <c r="H180" s="22"/>
      <c r="I180" s="22"/>
      <c r="J180" s="22"/>
      <c r="K180" s="22"/>
      <c r="L180" s="22"/>
      <c r="M180" s="22"/>
      <c r="N180" s="22"/>
      <c r="O180" s="22"/>
      <c r="P180" s="22"/>
      <c r="Q180" s="22"/>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row>
    <row r="181" spans="1:57" ht="12.75">
      <c r="A181" s="26"/>
      <c r="B181" s="22"/>
      <c r="C181" s="22"/>
      <c r="D181" s="22"/>
      <c r="E181" s="22"/>
      <c r="F181" s="22"/>
      <c r="G181" s="22"/>
      <c r="H181" s="22"/>
      <c r="I181" s="22"/>
      <c r="J181" s="22"/>
      <c r="K181" s="22"/>
      <c r="L181" s="22"/>
      <c r="M181" s="22"/>
      <c r="N181" s="22"/>
      <c r="O181" s="22"/>
      <c r="P181" s="22"/>
      <c r="Q181" s="22"/>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row>
    <row r="182" spans="1:57" ht="12.75">
      <c r="A182" s="26"/>
      <c r="B182" s="22"/>
      <c r="C182" s="22"/>
      <c r="D182" s="22"/>
      <c r="E182" s="22"/>
      <c r="F182" s="22"/>
      <c r="G182" s="22"/>
      <c r="H182" s="22"/>
      <c r="I182" s="22"/>
      <c r="J182" s="22"/>
      <c r="K182" s="22"/>
      <c r="L182" s="22"/>
      <c r="M182" s="22"/>
      <c r="N182" s="22"/>
      <c r="O182" s="22"/>
      <c r="P182" s="22"/>
      <c r="Q182" s="22"/>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row>
    <row r="183" spans="5:57" ht="12.75">
      <c r="E183" s="22"/>
      <c r="F183" s="22"/>
      <c r="G183" s="22"/>
      <c r="H183" s="22"/>
      <c r="I183" s="22"/>
      <c r="J183" s="22"/>
      <c r="K183" s="22"/>
      <c r="L183" s="22"/>
      <c r="M183" s="22"/>
      <c r="N183" s="22"/>
      <c r="O183" s="22"/>
      <c r="P183" s="22"/>
      <c r="Q183" s="22"/>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row>
    <row r="184" spans="5:57" ht="12.75">
      <c r="E184" s="22"/>
      <c r="F184" s="22"/>
      <c r="G184" s="22"/>
      <c r="H184" s="22"/>
      <c r="I184" s="22"/>
      <c r="J184" s="22"/>
      <c r="K184" s="22"/>
      <c r="L184" s="22"/>
      <c r="M184" s="22"/>
      <c r="N184" s="22"/>
      <c r="O184" s="22"/>
      <c r="P184" s="22"/>
      <c r="Q184" s="22"/>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row>
    <row r="185" spans="5:57" ht="12.75">
      <c r="E185" s="22"/>
      <c r="F185" s="22"/>
      <c r="G185" s="22"/>
      <c r="H185" s="22"/>
      <c r="I185" s="22"/>
      <c r="J185" s="22"/>
      <c r="K185" s="22"/>
      <c r="L185" s="22"/>
      <c r="M185" s="22"/>
      <c r="N185" s="22"/>
      <c r="O185" s="22"/>
      <c r="P185" s="22"/>
      <c r="Q185" s="22"/>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row>
    <row r="186" spans="5:57" ht="12.75">
      <c r="E186" s="22"/>
      <c r="F186" s="22"/>
      <c r="G186" s="22"/>
      <c r="H186" s="22"/>
      <c r="I186" s="22"/>
      <c r="J186" s="22"/>
      <c r="K186" s="22"/>
      <c r="L186" s="22"/>
      <c r="M186" s="22"/>
      <c r="N186" s="22"/>
      <c r="O186" s="22"/>
      <c r="P186" s="22"/>
      <c r="Q186" s="22"/>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row>
    <row r="187" spans="5:57" ht="12.75">
      <c r="E187" s="22"/>
      <c r="F187" s="22"/>
      <c r="G187" s="22"/>
      <c r="H187" s="22"/>
      <c r="I187" s="22"/>
      <c r="J187" s="22"/>
      <c r="K187" s="22"/>
      <c r="L187" s="22"/>
      <c r="M187" s="22"/>
      <c r="N187" s="22"/>
      <c r="O187" s="22"/>
      <c r="P187" s="22"/>
      <c r="Q187" s="22"/>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row>
    <row r="188" spans="5:57" ht="12.75">
      <c r="E188" s="22"/>
      <c r="F188" s="22"/>
      <c r="G188" s="22"/>
      <c r="H188" s="22"/>
      <c r="I188" s="22"/>
      <c r="J188" s="22"/>
      <c r="K188" s="22"/>
      <c r="L188" s="22"/>
      <c r="M188" s="22"/>
      <c r="N188" s="22"/>
      <c r="O188" s="22"/>
      <c r="P188" s="22"/>
      <c r="Q188" s="22"/>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row>
    <row r="189" spans="5:57" ht="12.75">
      <c r="E189" s="22"/>
      <c r="F189" s="22"/>
      <c r="G189" s="22"/>
      <c r="H189" s="22"/>
      <c r="I189" s="22"/>
      <c r="J189" s="22"/>
      <c r="K189" s="22"/>
      <c r="L189" s="22"/>
      <c r="M189" s="22"/>
      <c r="N189" s="22"/>
      <c r="O189" s="22"/>
      <c r="P189" s="22"/>
      <c r="Q189" s="22"/>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row>
    <row r="190" spans="5:57" ht="12.75">
      <c r="E190" s="22"/>
      <c r="F190" s="22"/>
      <c r="G190" s="22"/>
      <c r="H190" s="22"/>
      <c r="I190" s="22"/>
      <c r="J190" s="22"/>
      <c r="K190" s="22"/>
      <c r="L190" s="22"/>
      <c r="M190" s="22"/>
      <c r="N190" s="22"/>
      <c r="O190" s="22"/>
      <c r="P190" s="22"/>
      <c r="Q190" s="22"/>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row>
    <row r="191" spans="5:57" ht="12.75">
      <c r="E191" s="22"/>
      <c r="F191" s="22"/>
      <c r="G191" s="22"/>
      <c r="H191" s="22"/>
      <c r="I191" s="22"/>
      <c r="J191" s="22"/>
      <c r="K191" s="22"/>
      <c r="L191" s="22"/>
      <c r="M191" s="22"/>
      <c r="N191" s="22"/>
      <c r="O191" s="22"/>
      <c r="P191" s="22"/>
      <c r="Q191" s="22"/>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row>
    <row r="192" spans="5:57" ht="12.75">
      <c r="E192" s="22"/>
      <c r="F192" s="22"/>
      <c r="G192" s="22"/>
      <c r="H192" s="22"/>
      <c r="I192" s="22"/>
      <c r="J192" s="22"/>
      <c r="K192" s="22"/>
      <c r="L192" s="22"/>
      <c r="M192" s="22"/>
      <c r="N192" s="22"/>
      <c r="O192" s="22"/>
      <c r="P192" s="22"/>
      <c r="Q192" s="22"/>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row>
    <row r="193" spans="5:57" ht="12.75">
      <c r="E193" s="22"/>
      <c r="F193" s="22"/>
      <c r="G193" s="22"/>
      <c r="H193" s="22"/>
      <c r="I193" s="22"/>
      <c r="J193" s="22"/>
      <c r="K193" s="22"/>
      <c r="L193" s="22"/>
      <c r="M193" s="22"/>
      <c r="N193" s="22"/>
      <c r="O193" s="22"/>
      <c r="P193" s="22"/>
      <c r="Q193" s="22"/>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row>
    <row r="194" spans="5:57" ht="12.75">
      <c r="E194" s="22"/>
      <c r="F194" s="22"/>
      <c r="G194" s="22"/>
      <c r="H194" s="22"/>
      <c r="I194" s="22"/>
      <c r="J194" s="22"/>
      <c r="K194" s="22"/>
      <c r="L194" s="22"/>
      <c r="M194" s="22"/>
      <c r="N194" s="22"/>
      <c r="O194" s="22"/>
      <c r="P194" s="22"/>
      <c r="Q194" s="22"/>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row>
    <row r="195" spans="5:57" ht="12.75">
      <c r="E195" s="22"/>
      <c r="F195" s="22"/>
      <c r="G195" s="22"/>
      <c r="H195" s="22"/>
      <c r="I195" s="22"/>
      <c r="J195" s="22"/>
      <c r="K195" s="22"/>
      <c r="L195" s="22"/>
      <c r="M195" s="22"/>
      <c r="N195" s="22"/>
      <c r="O195" s="22"/>
      <c r="P195" s="22"/>
      <c r="Q195" s="22"/>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row>
    <row r="196" spans="5:57" ht="12.75">
      <c r="E196" s="22"/>
      <c r="F196" s="22"/>
      <c r="G196" s="22"/>
      <c r="H196" s="22"/>
      <c r="I196" s="22"/>
      <c r="J196" s="22"/>
      <c r="K196" s="22"/>
      <c r="L196" s="22"/>
      <c r="M196" s="22"/>
      <c r="N196" s="22"/>
      <c r="O196" s="22"/>
      <c r="P196" s="22"/>
      <c r="Q196" s="22"/>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row>
    <row r="197" spans="5:57" ht="12.75">
      <c r="E197" s="22"/>
      <c r="F197" s="22"/>
      <c r="G197" s="22"/>
      <c r="H197" s="22"/>
      <c r="I197" s="22"/>
      <c r="J197" s="22"/>
      <c r="K197" s="22"/>
      <c r="L197" s="22"/>
      <c r="M197" s="22"/>
      <c r="N197" s="22"/>
      <c r="O197" s="22"/>
      <c r="P197" s="22"/>
      <c r="Q197" s="22"/>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row>
    <row r="198" spans="5:57" ht="12.75">
      <c r="E198" s="22"/>
      <c r="F198" s="22"/>
      <c r="G198" s="22"/>
      <c r="H198" s="22"/>
      <c r="I198" s="22"/>
      <c r="J198" s="22"/>
      <c r="K198" s="22"/>
      <c r="L198" s="22"/>
      <c r="M198" s="22"/>
      <c r="N198" s="22"/>
      <c r="O198" s="22"/>
      <c r="P198" s="22"/>
      <c r="Q198" s="22"/>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row>
    <row r="199" spans="5:57" ht="12.75">
      <c r="E199" s="22"/>
      <c r="F199" s="22"/>
      <c r="G199" s="22"/>
      <c r="H199" s="22"/>
      <c r="I199" s="22"/>
      <c r="J199" s="22"/>
      <c r="K199" s="22"/>
      <c r="L199" s="22"/>
      <c r="M199" s="22"/>
      <c r="N199" s="22"/>
      <c r="O199" s="22"/>
      <c r="P199" s="22"/>
      <c r="Q199" s="22"/>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row>
    <row r="200" spans="5:57" ht="12.75">
      <c r="E200" s="22"/>
      <c r="F200" s="22"/>
      <c r="G200" s="22"/>
      <c r="H200" s="22"/>
      <c r="I200" s="22"/>
      <c r="J200" s="22"/>
      <c r="K200" s="22"/>
      <c r="L200" s="22"/>
      <c r="M200" s="22"/>
      <c r="N200" s="22"/>
      <c r="O200" s="22"/>
      <c r="P200" s="22"/>
      <c r="Q200" s="22"/>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row>
    <row r="201" spans="5:57" ht="12.75">
      <c r="E201" s="22"/>
      <c r="F201" s="22"/>
      <c r="G201" s="22"/>
      <c r="H201" s="22"/>
      <c r="I201" s="22"/>
      <c r="J201" s="22"/>
      <c r="K201" s="22"/>
      <c r="L201" s="22"/>
      <c r="M201" s="22"/>
      <c r="N201" s="22"/>
      <c r="O201" s="22"/>
      <c r="P201" s="22"/>
      <c r="Q201" s="22"/>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row>
    <row r="202" spans="5:57" ht="12.75">
      <c r="E202" s="22"/>
      <c r="F202" s="22"/>
      <c r="G202" s="22"/>
      <c r="H202" s="22"/>
      <c r="I202" s="22"/>
      <c r="J202" s="22"/>
      <c r="K202" s="22"/>
      <c r="L202" s="22"/>
      <c r="M202" s="22"/>
      <c r="N202" s="22"/>
      <c r="O202" s="22"/>
      <c r="P202" s="22"/>
      <c r="Q202" s="22"/>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row>
    <row r="203" spans="5:57" ht="12.75">
      <c r="E203" s="22"/>
      <c r="F203" s="22"/>
      <c r="G203" s="22"/>
      <c r="H203" s="22"/>
      <c r="I203" s="22"/>
      <c r="J203" s="22"/>
      <c r="K203" s="22"/>
      <c r="L203" s="22"/>
      <c r="M203" s="22"/>
      <c r="N203" s="22"/>
      <c r="O203" s="22"/>
      <c r="P203" s="22"/>
      <c r="Q203" s="22"/>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row>
    <row r="204" spans="5:57" ht="12.75">
      <c r="E204" s="22"/>
      <c r="F204" s="22"/>
      <c r="G204" s="22"/>
      <c r="H204" s="22"/>
      <c r="I204" s="22"/>
      <c r="J204" s="22"/>
      <c r="K204" s="22"/>
      <c r="L204" s="22"/>
      <c r="M204" s="22"/>
      <c r="N204" s="22"/>
      <c r="O204" s="22"/>
      <c r="P204" s="22"/>
      <c r="Q204" s="22"/>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row>
    <row r="205" spans="5:57" ht="12.75">
      <c r="E205" s="22"/>
      <c r="F205" s="22"/>
      <c r="G205" s="22"/>
      <c r="H205" s="22"/>
      <c r="I205" s="22"/>
      <c r="J205" s="22"/>
      <c r="K205" s="22"/>
      <c r="L205" s="22"/>
      <c r="M205" s="22"/>
      <c r="N205" s="22"/>
      <c r="O205" s="22"/>
      <c r="P205" s="22"/>
      <c r="Q205" s="22"/>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row>
    <row r="206" spans="5:57" ht="12.75">
      <c r="E206" s="22"/>
      <c r="F206" s="22"/>
      <c r="G206" s="22"/>
      <c r="H206" s="22"/>
      <c r="I206" s="22"/>
      <c r="J206" s="22"/>
      <c r="K206" s="22"/>
      <c r="L206" s="22"/>
      <c r="M206" s="22"/>
      <c r="N206" s="22"/>
      <c r="O206" s="22"/>
      <c r="P206" s="22"/>
      <c r="Q206" s="22"/>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row>
    <row r="207" spans="5:57" ht="12.75">
      <c r="E207" s="22"/>
      <c r="F207" s="22"/>
      <c r="G207" s="22"/>
      <c r="H207" s="22"/>
      <c r="I207" s="22"/>
      <c r="J207" s="22"/>
      <c r="K207" s="22"/>
      <c r="L207" s="22"/>
      <c r="M207" s="22"/>
      <c r="N207" s="22"/>
      <c r="O207" s="22"/>
      <c r="P207" s="22"/>
      <c r="Q207" s="22"/>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row>
    <row r="208" spans="5:57" ht="12.75">
      <c r="E208" s="22"/>
      <c r="F208" s="22"/>
      <c r="G208" s="22"/>
      <c r="H208" s="22"/>
      <c r="I208" s="22"/>
      <c r="J208" s="22"/>
      <c r="K208" s="22"/>
      <c r="L208" s="22"/>
      <c r="M208" s="22"/>
      <c r="N208" s="22"/>
      <c r="O208" s="22"/>
      <c r="P208" s="22"/>
      <c r="Q208" s="22"/>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row>
    <row r="209" spans="5:57" ht="12.75">
      <c r="E209" s="22"/>
      <c r="F209" s="22"/>
      <c r="G209" s="22"/>
      <c r="H209" s="22"/>
      <c r="I209" s="22"/>
      <c r="J209" s="22"/>
      <c r="K209" s="22"/>
      <c r="L209" s="22"/>
      <c r="M209" s="22"/>
      <c r="N209" s="22"/>
      <c r="O209" s="22"/>
      <c r="P209" s="22"/>
      <c r="Q209" s="22"/>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row>
    <row r="210" spans="5:57" ht="12.75">
      <c r="E210" s="22"/>
      <c r="F210" s="22"/>
      <c r="G210" s="22"/>
      <c r="H210" s="22"/>
      <c r="I210" s="22"/>
      <c r="J210" s="22"/>
      <c r="K210" s="22"/>
      <c r="L210" s="22"/>
      <c r="M210" s="22"/>
      <c r="N210" s="22"/>
      <c r="O210" s="22"/>
      <c r="P210" s="22"/>
      <c r="Q210" s="22"/>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row>
    <row r="211" spans="5:57" ht="12.75">
      <c r="E211" s="22"/>
      <c r="F211" s="22"/>
      <c r="G211" s="22"/>
      <c r="H211" s="22"/>
      <c r="I211" s="22"/>
      <c r="J211" s="22"/>
      <c r="K211" s="22"/>
      <c r="L211" s="22"/>
      <c r="M211" s="22"/>
      <c r="N211" s="22"/>
      <c r="O211" s="22"/>
      <c r="P211" s="22"/>
      <c r="Q211" s="22"/>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row>
    <row r="212" spans="5:57" ht="12.75">
      <c r="E212" s="22"/>
      <c r="F212" s="22"/>
      <c r="G212" s="22"/>
      <c r="H212" s="22"/>
      <c r="I212" s="22"/>
      <c r="J212" s="22"/>
      <c r="K212" s="22"/>
      <c r="L212" s="22"/>
      <c r="M212" s="22"/>
      <c r="N212" s="22"/>
      <c r="O212" s="22"/>
      <c r="P212" s="22"/>
      <c r="Q212" s="22"/>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row>
    <row r="213" spans="5:57" ht="12.75">
      <c r="E213" s="22"/>
      <c r="F213" s="22"/>
      <c r="G213" s="22"/>
      <c r="H213" s="22"/>
      <c r="I213" s="22"/>
      <c r="J213" s="22"/>
      <c r="K213" s="22"/>
      <c r="L213" s="22"/>
      <c r="M213" s="22"/>
      <c r="N213" s="22"/>
      <c r="O213" s="22"/>
      <c r="P213" s="22"/>
      <c r="Q213" s="22"/>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row>
    <row r="214" spans="5:57" ht="12.75">
      <c r="E214" s="22"/>
      <c r="F214" s="22"/>
      <c r="G214" s="22"/>
      <c r="H214" s="22"/>
      <c r="I214" s="22"/>
      <c r="J214" s="22"/>
      <c r="K214" s="22"/>
      <c r="L214" s="22"/>
      <c r="M214" s="22"/>
      <c r="N214" s="22"/>
      <c r="O214" s="22"/>
      <c r="P214" s="22"/>
      <c r="Q214" s="22"/>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row>
    <row r="215" spans="5:57" ht="12.75">
      <c r="E215" s="22"/>
      <c r="F215" s="22"/>
      <c r="G215" s="22"/>
      <c r="H215" s="22"/>
      <c r="I215" s="22"/>
      <c r="J215" s="22"/>
      <c r="K215" s="22"/>
      <c r="L215" s="22"/>
      <c r="M215" s="22"/>
      <c r="N215" s="22"/>
      <c r="O215" s="22"/>
      <c r="P215" s="22"/>
      <c r="Q215" s="22"/>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row>
    <row r="216" spans="5:57" ht="12.75">
      <c r="E216" s="22"/>
      <c r="F216" s="22"/>
      <c r="G216" s="22"/>
      <c r="H216" s="22"/>
      <c r="I216" s="22"/>
      <c r="J216" s="22"/>
      <c r="K216" s="22"/>
      <c r="L216" s="22"/>
      <c r="M216" s="22"/>
      <c r="N216" s="22"/>
      <c r="O216" s="22"/>
      <c r="P216" s="22"/>
      <c r="Q216" s="22"/>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row>
    <row r="217" spans="5:57" ht="12.75">
      <c r="E217" s="22"/>
      <c r="F217" s="22"/>
      <c r="G217" s="22"/>
      <c r="H217" s="22"/>
      <c r="I217" s="22"/>
      <c r="J217" s="22"/>
      <c r="K217" s="22"/>
      <c r="L217" s="22"/>
      <c r="M217" s="22"/>
      <c r="N217" s="22"/>
      <c r="O217" s="22"/>
      <c r="P217" s="22"/>
      <c r="Q217" s="22"/>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row>
    <row r="218" spans="5:57" ht="12.75">
      <c r="E218" s="22"/>
      <c r="F218" s="22"/>
      <c r="G218" s="22"/>
      <c r="H218" s="22"/>
      <c r="I218" s="22"/>
      <c r="J218" s="22"/>
      <c r="K218" s="22"/>
      <c r="L218" s="22"/>
      <c r="M218" s="22"/>
      <c r="N218" s="22"/>
      <c r="O218" s="22"/>
      <c r="P218" s="22"/>
      <c r="Q218" s="22"/>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row>
    <row r="219" spans="5:57" ht="12.75">
      <c r="E219" s="22"/>
      <c r="F219" s="22"/>
      <c r="G219" s="22"/>
      <c r="H219" s="22"/>
      <c r="I219" s="22"/>
      <c r="J219" s="22"/>
      <c r="K219" s="22"/>
      <c r="L219" s="22"/>
      <c r="M219" s="22"/>
      <c r="N219" s="22"/>
      <c r="O219" s="22"/>
      <c r="P219" s="22"/>
      <c r="Q219" s="22"/>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row>
    <row r="220" spans="5:57" ht="12.75">
      <c r="E220" s="22"/>
      <c r="F220" s="22"/>
      <c r="G220" s="22"/>
      <c r="H220" s="22"/>
      <c r="I220" s="22"/>
      <c r="J220" s="22"/>
      <c r="K220" s="22"/>
      <c r="L220" s="22"/>
      <c r="M220" s="22"/>
      <c r="N220" s="22"/>
      <c r="O220" s="22"/>
      <c r="P220" s="22"/>
      <c r="Q220" s="22"/>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row>
    <row r="221" spans="5:57" ht="12.75">
      <c r="E221" s="22"/>
      <c r="F221" s="22"/>
      <c r="G221" s="22"/>
      <c r="H221" s="22"/>
      <c r="I221" s="22"/>
      <c r="J221" s="22"/>
      <c r="K221" s="22"/>
      <c r="L221" s="22"/>
      <c r="M221" s="22"/>
      <c r="N221" s="22"/>
      <c r="O221" s="22"/>
      <c r="P221" s="22"/>
      <c r="Q221" s="22"/>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row>
    <row r="222" spans="5:57" ht="12.75">
      <c r="E222" s="22"/>
      <c r="F222" s="22"/>
      <c r="G222" s="22"/>
      <c r="H222" s="22"/>
      <c r="I222" s="22"/>
      <c r="J222" s="22"/>
      <c r="K222" s="22"/>
      <c r="L222" s="22"/>
      <c r="M222" s="22"/>
      <c r="N222" s="22"/>
      <c r="O222" s="22"/>
      <c r="P222" s="22"/>
      <c r="Q222" s="22"/>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row>
    <row r="223" spans="5:57" ht="12.75">
      <c r="E223" s="22"/>
      <c r="F223" s="22"/>
      <c r="G223" s="22"/>
      <c r="H223" s="22"/>
      <c r="I223" s="22"/>
      <c r="J223" s="22"/>
      <c r="K223" s="22"/>
      <c r="L223" s="22"/>
      <c r="M223" s="22"/>
      <c r="N223" s="22"/>
      <c r="O223" s="22"/>
      <c r="P223" s="22"/>
      <c r="Q223" s="22"/>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row>
    <row r="224" spans="5:57" ht="12.75">
      <c r="E224" s="22"/>
      <c r="F224" s="22"/>
      <c r="G224" s="22"/>
      <c r="H224" s="22"/>
      <c r="I224" s="22"/>
      <c r="J224" s="22"/>
      <c r="K224" s="22"/>
      <c r="L224" s="22"/>
      <c r="M224" s="22"/>
      <c r="N224" s="22"/>
      <c r="O224" s="22"/>
      <c r="P224" s="22"/>
      <c r="Q224" s="22"/>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row>
    <row r="225" spans="5:57" ht="12.75">
      <c r="E225" s="22"/>
      <c r="F225" s="22"/>
      <c r="G225" s="22"/>
      <c r="H225" s="22"/>
      <c r="I225" s="22"/>
      <c r="J225" s="22"/>
      <c r="K225" s="22"/>
      <c r="L225" s="22"/>
      <c r="M225" s="22"/>
      <c r="N225" s="22"/>
      <c r="O225" s="22"/>
      <c r="P225" s="22"/>
      <c r="Q225" s="22"/>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row>
    <row r="226" spans="5:57" ht="12.75">
      <c r="E226" s="22"/>
      <c r="F226" s="22"/>
      <c r="G226" s="22"/>
      <c r="H226" s="22"/>
      <c r="I226" s="22"/>
      <c r="J226" s="22"/>
      <c r="K226" s="22"/>
      <c r="L226" s="22"/>
      <c r="M226" s="22"/>
      <c r="N226" s="22"/>
      <c r="O226" s="22"/>
      <c r="P226" s="22"/>
      <c r="Q226" s="22"/>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row>
    <row r="227" spans="5:57" ht="12.75">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row>
    <row r="228" spans="5:57" ht="12.75">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row>
    <row r="229" spans="5:57" ht="12.75">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row>
    <row r="230" spans="5:57" ht="12.75">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row>
    <row r="231" spans="5:57" ht="12.75">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row>
    <row r="232" spans="5:57" ht="12.75">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row>
    <row r="233" spans="5:57" ht="12.75">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row>
    <row r="234" spans="5:57" ht="12.75">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row>
    <row r="235" spans="5:57" ht="12.75">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row>
    <row r="236" spans="5:57" ht="12.75">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row>
    <row r="237" spans="5:57" ht="12.75">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row>
    <row r="238" spans="5:57" ht="12.75">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row>
    <row r="239" spans="5:57" ht="12.75">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row>
    <row r="240" spans="5:57" ht="12.75">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row>
    <row r="241" spans="5:57" ht="12.75">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row>
    <row r="242" spans="5:57" ht="12.75">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row>
    <row r="243" spans="5:57" ht="12.75">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row>
    <row r="244" spans="5:57" ht="12.75">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row>
    <row r="245" spans="5:57" ht="12.75">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row>
    <row r="246" spans="5:57" ht="12.75">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row>
    <row r="247" spans="5:57" ht="12.75">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row>
    <row r="248" spans="5:57" ht="12.75">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row>
    <row r="249" spans="5:57" ht="12.75">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row>
    <row r="250" spans="5:57" ht="12.75">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row>
    <row r="251" spans="5:57" ht="12.75">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row>
    <row r="252" spans="5:57" ht="12.75">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row>
    <row r="253" spans="5:57" ht="12.75">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row>
    <row r="254" spans="5:57" ht="12.75">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row>
    <row r="255" spans="5:57" ht="12.75">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row>
    <row r="256" spans="5:57" ht="12.75">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row>
    <row r="257" spans="5:57" ht="12.75">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row>
    <row r="258" spans="5:57" ht="12.75">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row>
    <row r="259" spans="5:57" ht="12.75">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row>
    <row r="260" spans="5:57" ht="12.75">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row>
    <row r="261" spans="5:57" ht="12.75">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row>
    <row r="262" spans="5:57" ht="12.75">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row>
    <row r="263" spans="5:57" ht="12.75">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row>
    <row r="264" spans="5:57" ht="12.75">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row>
    <row r="265" spans="5:57" ht="12.75">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row>
    <row r="266" spans="5:57" ht="12.75">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row>
    <row r="267" spans="5:57" ht="12.75">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row>
    <row r="268" spans="5:57" ht="12.75">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row>
    <row r="269" spans="5:57" ht="12.75">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row>
    <row r="270" spans="5:57" ht="12.75">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row>
    <row r="271" spans="5:57" ht="12.75">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row>
    <row r="272" spans="5:57" ht="12.75">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row>
    <row r="273" spans="5:57" ht="12.75">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row>
    <row r="274" spans="5:57" ht="12.75">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row>
    <row r="275" spans="5:57" ht="12.75">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row>
    <row r="276" spans="5:57" ht="12.75">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row>
    <row r="277" spans="5:57" ht="12.75">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row>
    <row r="278" spans="5:57" ht="12.75">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row>
    <row r="279" spans="5:57" ht="12.75">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row>
    <row r="280" spans="5:57" ht="12.75">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row>
    <row r="281" spans="5:57" ht="12.75">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row>
    <row r="282" spans="5:57" ht="12.75">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row>
    <row r="283" spans="5:57" ht="12.75">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row>
    <row r="284" spans="5:57" ht="12.75">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row>
    <row r="285" spans="5:57" ht="12.75">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row>
    <row r="286" spans="5:57" ht="12.75">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row>
    <row r="287" spans="5:57" ht="12.75">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row>
    <row r="288" spans="5:57" ht="12.75">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row>
    <row r="289" spans="5:57" ht="12.75">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row>
    <row r="290" spans="5:57" ht="12.75">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row>
    <row r="291" spans="5:57" ht="12.75">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row>
    <row r="292" spans="5:57" ht="12.75">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row>
    <row r="293" spans="5:57" ht="12.75">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row>
    <row r="294" spans="5:57" ht="12.75">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row>
    <row r="295" spans="5:57" ht="12.75">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row>
    <row r="296" spans="5:57" ht="12.75">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row>
    <row r="297" spans="5:57" ht="12.75">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row>
    <row r="298" spans="5:57" ht="12.75">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row>
    <row r="299" spans="5:57" ht="12.75">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row>
    <row r="300" spans="5:57" ht="12.75">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row>
    <row r="301" spans="5:57" ht="12.75">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row>
    <row r="302" spans="5:57" ht="12.75">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row>
    <row r="303" spans="5:57" ht="12.75">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row>
    <row r="304" spans="5:57" ht="12.75">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row>
    <row r="305" spans="5:57" ht="12.75">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row>
    <row r="306" spans="5:57" ht="12.75">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row>
    <row r="307" spans="5:57" ht="12.75">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row>
    <row r="308" spans="5:57" ht="12.75">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row>
    <row r="309" spans="5:57" ht="12.75">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row>
    <row r="310" spans="5:57" ht="12.75">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row>
    <row r="311" spans="5:57" ht="12.75">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row>
    <row r="312" spans="5:57" ht="12.75">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row>
    <row r="313" spans="5:57" ht="12.75">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row>
    <row r="314" spans="5:57" ht="12.75">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row>
    <row r="315" spans="5:57" ht="12.75">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row>
    <row r="316" spans="5:57" ht="12.75">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row>
    <row r="317" spans="5:57" ht="12.75">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row>
    <row r="318" spans="5:57" ht="12.75">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row>
    <row r="319" spans="5:57" ht="12.75">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row>
    <row r="320" spans="5:57" ht="12.75">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row>
    <row r="321" spans="5:57" ht="12.75">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row>
    <row r="322" spans="5:57" ht="12.75">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row>
    <row r="323" spans="5:57" ht="12.75">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row>
    <row r="324" spans="5:57" ht="12.75">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row>
    <row r="325" spans="5:57" ht="12.75">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row>
    <row r="326" spans="5:57" ht="12.75">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row>
    <row r="327" spans="5:57" ht="12.75">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row>
    <row r="328" spans="5:57" ht="12.75">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row>
    <row r="329" spans="5:57" ht="12.75">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row>
    <row r="330" spans="5:57" ht="12.75">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row>
    <row r="331" spans="5:57" ht="12.75">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row>
    <row r="332" spans="5:57" ht="12.75">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row>
    <row r="333" spans="5:57" ht="12.75">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row>
    <row r="334" spans="5:57" ht="12.75">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row>
    <row r="335" spans="5:57" ht="12.75">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row>
    <row r="336" spans="5:57" ht="12.75">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row>
    <row r="337" spans="5:57" ht="12.75">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row>
    <row r="338" spans="5:57" ht="12.75">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row>
    <row r="339" spans="5:57" ht="12.75">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row>
    <row r="340" spans="5:57" ht="12.75">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row>
    <row r="341" spans="5:57" ht="12.75">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row>
    <row r="342" spans="5:57" ht="12.75">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row>
    <row r="343" spans="5:57" ht="12.75">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row>
    <row r="344" spans="5:57" ht="12.75">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row>
    <row r="345" spans="5:57" ht="12.75">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row>
    <row r="346" spans="5:57" ht="12.75">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row>
    <row r="347" spans="5:57" ht="12.75">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row>
    <row r="348" spans="5:57" ht="12.75">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row>
    <row r="349" spans="5:57" ht="12.75">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row>
    <row r="350" spans="5:57" ht="12.75">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row>
    <row r="351" spans="5:57" ht="12.75">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row>
    <row r="352" spans="5:57" ht="12.75">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row>
    <row r="353" spans="5:57" ht="12.75">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row>
    <row r="354" spans="5:57" ht="12.75">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row>
    <row r="355" spans="5:57" ht="12.75">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row>
    <row r="356" spans="5:57" ht="12.75">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row>
    <row r="357" spans="5:57" ht="12.75">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row>
    <row r="358" spans="5:57" ht="12.75">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row>
    <row r="359" spans="5:57" ht="12.75">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row>
    <row r="360" spans="5:57" ht="12.75">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row>
    <row r="361" spans="5:57" ht="12.75">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row>
    <row r="362" spans="5:57" ht="12.75">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row>
    <row r="363" spans="5:57" ht="12.75">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row>
    <row r="364" spans="5:57" ht="12.75">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row>
    <row r="365" spans="5:57" ht="12.75">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row>
    <row r="366" spans="5:57" ht="12.75">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row>
    <row r="367" spans="5:57" ht="12.75">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row>
    <row r="368" spans="5:57" ht="12.75">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row>
    <row r="369" spans="5:57" ht="12.75">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row>
    <row r="370" spans="5:57" ht="12.75">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row>
    <row r="371" spans="5:57" ht="12.75">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row>
    <row r="372" spans="5:57" ht="12.75">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row>
    <row r="373" spans="5:57" ht="12.75">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row>
    <row r="374" spans="5:57" ht="12.75">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row>
    <row r="375" spans="5:57" ht="12.75">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row>
    <row r="376" spans="5:57" ht="12.75">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row>
    <row r="377" spans="5:57" ht="12.75">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row>
    <row r="378" spans="5:57" ht="12.75">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row>
    <row r="379" spans="5:57" ht="12.75">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row>
    <row r="380" spans="5:57" ht="12.75">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row>
    <row r="381" spans="5:57" ht="12.75">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row>
    <row r="382" spans="5:57" ht="12.75">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row>
    <row r="383" spans="5:57" ht="12.75">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row>
    <row r="384" spans="5:57" ht="12.75">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row>
    <row r="385" spans="5:57" ht="12.75">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row>
    <row r="386" spans="5:57" ht="12.75">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row>
    <row r="387" spans="5:57" ht="12.75">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row>
    <row r="388" spans="5:57" ht="12.75">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row>
    <row r="389" spans="5:57" ht="12.75">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row>
    <row r="390" spans="5:57" ht="12.75">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row>
    <row r="391" spans="5:57" ht="12.75">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row>
    <row r="392" spans="5:57" ht="12.75">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row>
    <row r="393" spans="5:57" ht="12.75">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row>
    <row r="394" spans="5:57" ht="12.75">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row>
    <row r="395" spans="5:57" ht="12.75">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row>
    <row r="396" spans="5:57" ht="12.75">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row>
    <row r="397" spans="5:57" ht="12.75">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row>
    <row r="398" spans="5:57" ht="12.75">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row>
    <row r="399" spans="5:57" ht="12.75">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row>
    <row r="400" spans="5:57" ht="12.75">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row>
    <row r="401" spans="5:57" ht="12.75">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row>
    <row r="402" spans="5:57" ht="12.75">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row>
    <row r="403" spans="5:57" ht="12.75">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row>
    <row r="404" spans="5:57" ht="12.75">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row>
    <row r="405" spans="5:57" ht="12.75">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row>
    <row r="406" spans="5:57" ht="12.75">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row>
    <row r="407" spans="5:57" ht="12.75">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row>
    <row r="408" spans="5:57" ht="12.75">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row>
    <row r="409" spans="5:57" ht="12.75">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row>
    <row r="410" spans="5:57" ht="12.75">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row>
    <row r="411" spans="5:57" ht="12.75">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row>
    <row r="412" spans="5:57" ht="12.75">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row>
    <row r="413" spans="5:57" ht="12.75">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row>
    <row r="414" spans="5:57" ht="12.75">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row>
    <row r="415" spans="5:57" ht="12.75">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row>
    <row r="416" spans="5:57" ht="12.75">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row>
    <row r="417" spans="5:57" ht="12.75">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row>
    <row r="418" spans="5:57" ht="12.75">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row>
    <row r="419" spans="5:57" ht="12.75">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row>
    <row r="420" spans="5:57" ht="12.75">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row>
    <row r="421" spans="5:57" ht="12.75">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row>
    <row r="422" spans="5:57" ht="12.75">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row>
    <row r="423" spans="5:57" ht="12.75">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row>
    <row r="424" spans="5:57" ht="12.75">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row>
    <row r="425" spans="5:57" ht="12.75">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row>
    <row r="426" spans="5:57" ht="12.75">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row>
    <row r="427" spans="5:57" ht="12.75">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row>
    <row r="428" spans="5:57" ht="12.75">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row>
    <row r="429" spans="5:57" ht="12.75">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row>
    <row r="430" spans="5:57" ht="12.75">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row>
    <row r="431" spans="5:57" ht="12.75">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row>
    <row r="432" spans="5:57" ht="12.75">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row>
    <row r="433" spans="5:57" ht="12.75">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row>
    <row r="434" spans="5:57" ht="12.75">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row>
    <row r="435" spans="5:57" ht="12.75">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row>
    <row r="436" spans="5:57" ht="12.75">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row>
    <row r="437" spans="5:57" ht="12.75">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row>
    <row r="438" spans="5:57" ht="12.75">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row>
    <row r="439" spans="5:57" ht="12.75">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row>
    <row r="440" spans="5:57" ht="12.75">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row>
    <row r="441" spans="5:57" ht="12.75">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row>
    <row r="442" spans="5:57" ht="12.75">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row>
    <row r="443" spans="5:57" ht="12.75">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row>
    <row r="444" spans="5:57" ht="12.75">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row>
    <row r="445" spans="5:57" ht="12.75">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row>
    <row r="446" spans="5:57" ht="12.75">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row>
    <row r="447" spans="5:57" ht="12.75">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row>
    <row r="448" spans="5:57" ht="12.75">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row>
    <row r="449" spans="5:57" ht="12.75">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row>
    <row r="450" spans="5:57" ht="12.75">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row>
    <row r="451" spans="5:57" ht="12.75">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row>
    <row r="452" spans="5:57" ht="12.75">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row>
    <row r="453" spans="5:57" ht="12.75">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row>
    <row r="454" spans="5:57" ht="12.75">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row>
    <row r="455" spans="5:57" ht="12.75">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row>
    <row r="456" spans="5:57" ht="12.75">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row>
    <row r="457" spans="5:57" ht="12.75">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row>
    <row r="458" spans="5:57" ht="12.75">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row>
    <row r="459" spans="5:57" ht="12.75">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row>
    <row r="460" spans="5:57" ht="12.75">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row>
    <row r="461" spans="5:57" ht="12.75">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row>
    <row r="462" spans="5:57" ht="12.75">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row>
    <row r="463" spans="5:57" ht="12.75">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row>
    <row r="464" spans="5:57" ht="12.75">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row>
    <row r="465" spans="5:57" ht="12.75">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row>
    <row r="466" spans="5:57" ht="12.75">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row>
    <row r="467" spans="5:57" ht="12.75">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row>
    <row r="468" spans="5:57" ht="12.75">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row>
    <row r="469" spans="5:57" ht="12.75">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row>
    <row r="470" spans="5:57" ht="12.75">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row>
    <row r="471" spans="5:57" ht="12.75">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row>
    <row r="472" spans="5:57" ht="12.75">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row>
    <row r="473" spans="5:57" ht="12.75">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row>
    <row r="474" spans="5:57" ht="12.75">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row>
    <row r="475" spans="5:57" ht="12.75">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row>
    <row r="476" spans="5:57" ht="12.75">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row>
    <row r="477" spans="5:57" ht="12.75">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row>
    <row r="478" spans="5:57" ht="12.75">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row>
    <row r="479" spans="5:57" ht="12.75">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row>
    <row r="480" spans="5:57" ht="12.75">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row>
    <row r="481" spans="5:57" ht="12.75">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row>
    <row r="482" spans="5:57" ht="12.75">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row>
    <row r="483" spans="5:57" ht="12.75">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row>
    <row r="484" spans="5:57" ht="12.75">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row>
    <row r="485" spans="5:57" ht="12.75">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row>
    <row r="486" spans="5:57" ht="12.75">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row>
    <row r="487" spans="5:57" ht="12.75">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row>
    <row r="488" spans="5:57" ht="12.75">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row>
    <row r="489" spans="5:57" ht="12.75">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row>
    <row r="490" spans="5:57" ht="12.75">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row>
    <row r="491" spans="5:57" ht="12.75">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row>
    <row r="492" spans="5:57" ht="12.75">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row>
    <row r="493" spans="5:57" ht="12.75">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row>
    <row r="494" spans="5:57" ht="12.75">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row>
    <row r="495" spans="5:57" ht="12.75">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row>
    <row r="496" spans="5:57" ht="12.75">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row>
    <row r="497" spans="5:57" ht="12.75">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row>
    <row r="498" spans="5:57" ht="12.75">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row>
    <row r="499" spans="5:57" ht="12.75">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row>
    <row r="500" spans="5:57" ht="12.75">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row>
    <row r="501" spans="5:57" ht="12.75">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row>
    <row r="502" spans="5:57" ht="12.75">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row>
    <row r="503" spans="5:57" ht="12.75">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row>
    <row r="504" spans="5:57" ht="12.75">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row>
    <row r="505" spans="5:57" ht="12.75">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row>
    <row r="506" spans="5:57" ht="12.75">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row>
    <row r="507" spans="5:57" ht="12.75">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row>
    <row r="508" spans="5:57" ht="12.75">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row>
    <row r="509" spans="5:57" ht="12.75">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row>
    <row r="510" spans="5:57" ht="12.75">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row>
    <row r="511" spans="5:57" ht="12.75">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row>
    <row r="512" spans="5:57" ht="12.75">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row>
    <row r="513" spans="5:57" ht="12.75">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row>
    <row r="514" spans="5:57" ht="12.75">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row>
    <row r="515" spans="5:57" ht="12.75">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row>
    <row r="516" spans="5:57" ht="12.75">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row>
    <row r="517" spans="5:57" ht="12.75">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row>
    <row r="518" spans="5:57" ht="12.75">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row>
    <row r="519" spans="5:57" ht="12.75">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row>
    <row r="520" spans="5:57" ht="12.75">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row>
    <row r="521" spans="5:57" ht="12.75">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row>
    <row r="522" spans="5:57" ht="12.75">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row>
    <row r="523" spans="5:57" ht="12.75">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row>
    <row r="524" spans="5:57" ht="12.75">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row>
    <row r="525" spans="5:57" ht="12.75">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row>
    <row r="526" spans="5:57" ht="12.75">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row>
    <row r="527" spans="5:57" ht="12.75">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row>
    <row r="528" spans="5:57" ht="12.75">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row>
    <row r="529" spans="5:57" ht="12.75">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row>
    <row r="530" spans="5:57" ht="12.75">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row>
    <row r="531" spans="5:57" ht="12.75">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row>
    <row r="532" spans="5:57" ht="12.75">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row>
    <row r="533" spans="5:57" ht="12.75">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row>
    <row r="534" spans="5:57" ht="12.75">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row>
    <row r="535" spans="5:57" ht="12.75">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row>
    <row r="536" spans="5:57" ht="12.75">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row>
    <row r="537" spans="5:57" ht="12.75">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row>
    <row r="538" spans="5:57" ht="12.75">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row>
    <row r="539" spans="5:57" ht="12.75">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row>
    <row r="540" spans="5:57" ht="12.75">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row>
    <row r="541" spans="5:57" ht="12.75">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row>
    <row r="542" spans="5:57" ht="12.75">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row>
    <row r="543" spans="5:57" ht="12.75">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row>
    <row r="544" spans="5:57" ht="12.75">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row>
    <row r="545" spans="5:57" ht="12.75">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row>
    <row r="546" spans="5:57" ht="12.75">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row>
    <row r="547" spans="5:57" ht="12.75">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row>
    <row r="548" spans="5:57" ht="12.75">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row>
    <row r="549" spans="5:57" ht="12.75">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row>
    <row r="550" spans="5:57" ht="12.75">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row>
    <row r="551" spans="5:57" ht="12.75">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row>
    <row r="552" spans="5:57" ht="12.75">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row>
    <row r="553" spans="5:57" ht="12.75">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row>
    <row r="554" spans="5:57" ht="12.75">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row>
    <row r="555" spans="5:57" ht="12.75">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row>
    <row r="556" spans="5:57" ht="12.75">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row>
    <row r="557" spans="5:57" ht="12.75">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row>
    <row r="558" spans="5:57" ht="12.75">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row>
    <row r="559" spans="5:57" ht="12.75">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row>
    <row r="560" spans="5:57" ht="12.75">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row>
    <row r="561" spans="5:57" ht="12.75">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row>
    <row r="562" spans="5:57" ht="12.75">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row>
    <row r="563" spans="5:57" ht="12.75">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row>
    <row r="564" spans="5:57" ht="12.75">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row>
    <row r="565" spans="5:57" ht="12.75">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row>
    <row r="566" spans="5:57" ht="12.75">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row>
    <row r="567" spans="5:57" ht="12.75">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row>
    <row r="568" spans="5:57" ht="12.75">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row>
    <row r="569" spans="5:57" ht="12.75">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row>
    <row r="570" spans="5:57" ht="12.75">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row>
    <row r="571" spans="5:57" ht="12.75">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row>
    <row r="572" spans="5:57" ht="12.75">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row>
    <row r="573" spans="5:57" ht="12.75">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row>
    <row r="574" spans="5:57" ht="12.75">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row>
    <row r="575" spans="5:57" ht="12.75">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row>
    <row r="576" spans="5:57" ht="12.75">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row>
    <row r="577" spans="5:57" ht="12.75">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row>
    <row r="578" spans="5:57" ht="12.75">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row>
    <row r="579" spans="5:57" ht="12.75">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row>
    <row r="580" spans="5:57" ht="12.75">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row>
    <row r="581" spans="5:57" ht="12.75">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row>
    <row r="582" spans="5:57" ht="12.75">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row>
    <row r="583" spans="5:57" ht="12.75">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row>
    <row r="584" spans="5:57" ht="12.75">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row>
    <row r="585" spans="5:57" ht="12.75">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row>
    <row r="586" spans="5:57" ht="12.75">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row>
    <row r="587" spans="5:57" ht="12.75">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row>
    <row r="588" spans="5:57" ht="12.75">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row>
    <row r="589" spans="5:57" ht="12.75">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row>
    <row r="590" spans="5:57" ht="12.75">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row>
    <row r="591" spans="5:57" ht="12.75">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row>
    <row r="592" spans="5:57" ht="12.75">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row>
    <row r="593" spans="5:57" ht="12.75">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row>
    <row r="594" spans="5:57" ht="12.75">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row>
    <row r="595" spans="5:57" ht="12.75">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row>
    <row r="596" spans="5:57" ht="12.75">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row>
    <row r="597" spans="5:57" ht="12.75">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row>
    <row r="598" spans="5:57" ht="12.75">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row>
    <row r="599" spans="5:57" ht="12.75">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row>
    <row r="600" spans="5:57" ht="12.75">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row>
    <row r="601" spans="5:57" ht="12.75">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row>
    <row r="602" spans="5:57" ht="12.75">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row>
    <row r="603" spans="5:57" ht="12.75">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row>
    <row r="604" spans="5:57" ht="12.75">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row>
    <row r="605" spans="5:57" ht="12.75">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row>
    <row r="606" spans="5:57" ht="12.75">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row>
    <row r="607" spans="5:57" ht="12.75">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row>
    <row r="608" spans="5:57" ht="12.75">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row>
    <row r="609" spans="5:57" ht="12.75">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row>
    <row r="610" spans="5:57" ht="12.75">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row>
    <row r="611" spans="5:57" ht="12.75">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row>
    <row r="612" spans="5:57" ht="12.75">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row>
    <row r="613" spans="5:57" ht="12.75">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row>
    <row r="614" spans="5:57" ht="12.75">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row>
    <row r="615" spans="5:57" ht="12.75">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row>
    <row r="616" spans="5:57" ht="12.75">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row>
    <row r="617" spans="5:57" ht="12.75">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row>
    <row r="618" spans="5:57" ht="12.75">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row>
    <row r="619" spans="5:57" ht="12.75">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row>
    <row r="620" spans="5:57" ht="12.75">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row>
    <row r="621" spans="5:57" ht="12.75">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row>
    <row r="622" spans="5:57" ht="12.75">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row>
    <row r="623" spans="5:57" ht="12.75">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row>
    <row r="624" spans="5:57" ht="12.75">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row>
    <row r="625" spans="5:57" ht="12.75">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row>
    <row r="626" spans="5:57" ht="12.75">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row>
    <row r="627" spans="5:57" ht="12.75">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row>
    <row r="628" spans="5:57" ht="12.75">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row>
    <row r="629" spans="5:57" ht="12.75">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row>
    <row r="630" spans="5:57" ht="12.75">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row>
    <row r="631" spans="5:57" ht="12.75">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row>
    <row r="632" spans="5:57" ht="12.75">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row>
    <row r="633" spans="5:57" ht="12.75">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row>
    <row r="634" spans="5:57" ht="12.75">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row>
    <row r="635" spans="5:57" ht="12.75">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row>
    <row r="636" spans="5:57" ht="12.75">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row>
    <row r="637" spans="5:57" ht="12.75">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row>
    <row r="638" spans="5:57" ht="12.75">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row>
    <row r="639" spans="5:57" ht="12.75">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row>
    <row r="640" spans="5:57" ht="12.75">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row>
    <row r="641" spans="5:57" ht="12.75">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row>
    <row r="642" spans="5:57" ht="12.75">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row>
    <row r="643" spans="5:57" ht="12.75">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row>
    <row r="644" spans="5:57" ht="12.75">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row>
    <row r="645" spans="5:57" ht="12.75">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row>
    <row r="646" spans="5:57" ht="12.75">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row>
    <row r="647" spans="5:57" ht="12.75">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row>
    <row r="648" spans="5:57" ht="12.75">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row>
    <row r="649" spans="5:57" ht="12.75">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row>
    <row r="650" spans="5:57" ht="12.75">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row>
    <row r="651" spans="5:57" ht="12.75">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row>
    <row r="652" spans="5:57" ht="12.75">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row>
    <row r="653" spans="5:57" ht="12.75">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row>
    <row r="654" spans="5:57" ht="12.75">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row>
    <row r="655" spans="5:57" ht="12.75">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row>
    <row r="656" spans="5:57" ht="12.75">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row>
    <row r="657" spans="5:57" ht="12.75">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row>
    <row r="658" spans="5:57" ht="12.75">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row>
    <row r="659" spans="5:57" ht="12.75">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row>
    <row r="660" spans="5:57" ht="12.75">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row>
    <row r="661" spans="5:57" ht="12.75">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row>
    <row r="662" spans="5:57" ht="12.75">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row>
    <row r="663" spans="5:57" ht="12.75">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row>
    <row r="664" spans="5:57" ht="12.75">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row>
    <row r="665" spans="5:57" ht="12.75">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row>
    <row r="666" spans="5:57" ht="12.75">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row>
    <row r="667" spans="5:57" ht="12.75">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row>
    <row r="668" spans="5:57" ht="12.75">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row>
    <row r="669" spans="5:57" ht="12.75">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row>
    <row r="670" spans="5:57" ht="12.75">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row>
    <row r="671" spans="5:57" ht="12.75">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row>
    <row r="672" spans="5:57" ht="12.75">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row>
    <row r="673" spans="5:57" ht="12.75">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row>
    <row r="674" spans="5:57" ht="12.75">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row>
    <row r="675" spans="5:57" ht="12.75">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row>
    <row r="676" spans="5:57" ht="12.75">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row>
    <row r="677" spans="5:57" ht="12.75">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row>
    <row r="678" spans="5:57" ht="12.75">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row>
    <row r="679" spans="5:57" ht="12.75">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row>
    <row r="680" spans="5:57" ht="12.75">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row>
    <row r="681" spans="5:57" ht="12.75">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row>
    <row r="682" spans="5:57" ht="12.75">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c r="BE682" s="21"/>
    </row>
    <row r="683" spans="5:57" ht="12.75">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row>
    <row r="684" spans="5:57" ht="12.75">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row>
    <row r="685" spans="5:57" ht="12.75">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row>
    <row r="686" spans="5:57" ht="12.75">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row>
    <row r="687" spans="5:57" ht="12.75">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row>
    <row r="688" spans="5:57" ht="12.75">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c r="BE688" s="21"/>
    </row>
    <row r="689" spans="5:57" ht="12.75">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row>
    <row r="690" spans="5:57" ht="12.75">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c r="BE690" s="21"/>
    </row>
    <row r="691" spans="5:57" ht="12.75">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row>
    <row r="692" spans="5:57" ht="12.75">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row>
    <row r="693" spans="5:57" ht="12.75">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row>
    <row r="694" spans="5:57" ht="12.75">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row>
    <row r="695" spans="5:57" ht="12.75">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row>
    <row r="696" spans="5:57" ht="12.75">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row>
    <row r="697" spans="5:57" ht="12.75">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row>
    <row r="698" spans="5:57" ht="12.75">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row>
    <row r="699" spans="5:57" ht="12.75">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row>
    <row r="700" spans="5:57" ht="12.75">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row>
    <row r="701" spans="5:57" ht="12.75">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row>
    <row r="702" spans="5:57" ht="12.75">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row>
    <row r="703" spans="5:57" ht="12.75">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row>
    <row r="704" spans="5:57" ht="12.75">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row>
    <row r="705" spans="5:57" ht="12.75">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row>
    <row r="706" spans="5:57" ht="12.75">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row>
    <row r="707" spans="5:57" ht="12.75">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row>
    <row r="708" spans="5:57" ht="12.75">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row>
    <row r="709" spans="5:57" ht="12.75">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row>
    <row r="710" spans="5:57" ht="12.75">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row>
    <row r="711" spans="5:57" ht="12.75">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row>
    <row r="712" spans="5:57" ht="12.75">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row>
    <row r="713" spans="5:57" ht="12.75">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row>
    <row r="714" spans="5:57" ht="12.75">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row>
    <row r="715" spans="5:57" ht="12.75">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row>
    <row r="716" spans="5:57" ht="12.75">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row>
    <row r="717" spans="5:57" ht="12.75">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row>
    <row r="718" spans="5:57" ht="12.75">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row>
    <row r="719" spans="5:57" ht="12.75">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row>
    <row r="720" spans="5:57" ht="12.75">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row>
    <row r="721" spans="5:57" ht="12.75">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row>
    <row r="722" spans="5:57" ht="12.75">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c r="BE722" s="21"/>
    </row>
    <row r="723" spans="5:57" ht="12.75">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row>
    <row r="724" spans="5:57" ht="12.75">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row>
    <row r="725" spans="5:57" ht="12.75">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c r="BC725" s="21"/>
      <c r="BD725" s="21"/>
      <c r="BE725" s="21"/>
    </row>
    <row r="726" spans="5:57" ht="12.75">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row>
    <row r="727" spans="5:57" ht="12.75">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c r="BC727" s="21"/>
      <c r="BD727" s="21"/>
      <c r="BE727" s="21"/>
    </row>
    <row r="728" spans="5:57" ht="12.75">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row>
    <row r="729" spans="5:57" ht="12.75">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c r="BE729" s="21"/>
    </row>
    <row r="730" spans="5:57" ht="12.75">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c r="BC730" s="21"/>
      <c r="BD730" s="21"/>
      <c r="BE730" s="21"/>
    </row>
    <row r="731" spans="5:57" ht="12.75">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row>
    <row r="732" spans="5:57" ht="12.75">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c r="BC732" s="21"/>
      <c r="BD732" s="21"/>
      <c r="BE732" s="21"/>
    </row>
    <row r="733" spans="5:57" ht="12.75">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c r="BC733" s="21"/>
      <c r="BD733" s="21"/>
      <c r="BE733" s="21"/>
    </row>
    <row r="734" spans="5:57" ht="12.75">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row>
    <row r="735" spans="5:57" ht="12.75">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c r="BC735" s="21"/>
      <c r="BD735" s="21"/>
      <c r="BE735" s="21"/>
    </row>
    <row r="736" spans="5:57" ht="12.75">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row>
    <row r="737" spans="5:57" ht="12.75">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row>
    <row r="738" spans="5:57" ht="12.75">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c r="BC738" s="21"/>
      <c r="BD738" s="21"/>
      <c r="BE738" s="21"/>
    </row>
    <row r="739" spans="5:57" ht="12.75">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row>
    <row r="740" spans="5:57" ht="12.75">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row>
    <row r="741" spans="5:57" ht="12.75">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row>
    <row r="742" spans="5:57" ht="12.75">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row>
    <row r="743" spans="5:57" ht="12.75">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row>
    <row r="744" spans="5:57" ht="12.75">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row>
    <row r="745" spans="5:57" ht="12.75">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c r="BE745" s="21"/>
    </row>
    <row r="746" spans="5:57" ht="12.75">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row>
    <row r="747" spans="5:57" ht="12.75">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row>
    <row r="748" spans="5:57" ht="12.75">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c r="BE748" s="21"/>
    </row>
    <row r="749" spans="5:57" ht="12.75">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c r="BC749" s="21"/>
      <c r="BD749" s="21"/>
      <c r="BE749" s="21"/>
    </row>
    <row r="750" spans="5:57" ht="12.75">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c r="BE750" s="21"/>
    </row>
    <row r="751" spans="5:57" ht="12.75">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c r="BE751" s="21"/>
    </row>
    <row r="752" spans="5:57" ht="12.75">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c r="BC752" s="21"/>
      <c r="BD752" s="21"/>
      <c r="BE752" s="21"/>
    </row>
    <row r="753" spans="5:57" ht="12.75">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c r="BC753" s="21"/>
      <c r="BD753" s="21"/>
      <c r="BE753" s="21"/>
    </row>
    <row r="754" spans="5:57" ht="12.75">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c r="BE754" s="21"/>
    </row>
    <row r="755" spans="5:57" ht="12.75">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c r="BC755" s="21"/>
      <c r="BD755" s="21"/>
      <c r="BE755" s="21"/>
    </row>
    <row r="756" spans="5:57" ht="12.75">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row>
    <row r="757" spans="5:57" ht="12.75">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c r="BE757" s="21"/>
    </row>
    <row r="758" spans="5:57" ht="12.75">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c r="BE758" s="21"/>
    </row>
    <row r="759" spans="5:57" ht="12.75">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c r="BC759" s="21"/>
      <c r="BD759" s="21"/>
      <c r="BE759" s="21"/>
    </row>
    <row r="760" spans="5:57" ht="12.75">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row>
    <row r="761" spans="5:57" ht="12.75">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c r="BE761" s="21"/>
    </row>
    <row r="762" spans="5:57" ht="12.75">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c r="BC762" s="21"/>
      <c r="BD762" s="21"/>
      <c r="BE762" s="21"/>
    </row>
    <row r="763" spans="5:57" ht="12.75">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row>
    <row r="764" spans="5:57" ht="12.75">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c r="BE764" s="21"/>
    </row>
    <row r="765" spans="5:57" ht="12.75">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c r="BE765" s="21"/>
    </row>
    <row r="766" spans="5:57" ht="12.75">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row>
    <row r="767" spans="5:57" ht="12.75">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row>
    <row r="768" spans="5:57" ht="12.75">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c r="BC768" s="21"/>
      <c r="BD768" s="21"/>
      <c r="BE768" s="21"/>
    </row>
    <row r="769" spans="5:57" ht="12.75">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c r="BE769" s="21"/>
    </row>
    <row r="770" spans="5:57" ht="12.75">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c r="BE770" s="21"/>
    </row>
    <row r="771" spans="5:57" ht="12.75">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c r="BC771" s="21"/>
      <c r="BD771" s="21"/>
      <c r="BE771" s="21"/>
    </row>
    <row r="772" spans="5:57" ht="12.75">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row>
    <row r="773" spans="5:57" ht="12.75">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row>
    <row r="774" spans="5:57" ht="12.75">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c r="BE774" s="21"/>
    </row>
    <row r="775" spans="5:57" ht="12.75">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c r="BC775" s="21"/>
      <c r="BD775" s="21"/>
      <c r="BE775" s="21"/>
    </row>
    <row r="776" spans="5:57" ht="12.75">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row>
    <row r="777" spans="5:57" ht="12.75">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c r="BC777" s="21"/>
      <c r="BD777" s="21"/>
      <c r="BE777" s="21"/>
    </row>
    <row r="778" spans="5:57" ht="12.75">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c r="BE778" s="21"/>
    </row>
    <row r="779" spans="5:57" ht="12.75">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row>
    <row r="780" spans="5:57" ht="12.75">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c r="BE780" s="21"/>
    </row>
    <row r="781" spans="5:57" ht="12.75">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row>
    <row r="782" spans="5:57" ht="12.75">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c r="BE782" s="21"/>
    </row>
    <row r="783" spans="5:57" ht="12.75">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c r="BE783" s="21"/>
    </row>
    <row r="784" spans="5:57" ht="12.75">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c r="BE784" s="21"/>
    </row>
    <row r="785" spans="5:57" ht="12.75">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row>
    <row r="786" spans="5:57" ht="12.75">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row>
    <row r="787" spans="5:57" ht="12.75">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c r="BE787" s="21"/>
    </row>
    <row r="788" spans="5:57" ht="12.75">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row>
    <row r="789" spans="5:57" ht="12.75">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c r="BC789" s="21"/>
      <c r="BD789" s="21"/>
      <c r="BE789" s="21"/>
    </row>
    <row r="790" spans="5:57" ht="12.75">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row>
    <row r="791" spans="5:57" ht="12.75">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row>
    <row r="792" spans="5:57" ht="12.75">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row>
    <row r="793" spans="5:57" ht="12.75">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row>
    <row r="794" spans="5:57" ht="12.75">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row>
    <row r="795" spans="5:57" ht="12.75">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row>
    <row r="796" spans="5:57" ht="12.75">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row>
    <row r="797" spans="5:57" ht="12.75">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row>
    <row r="798" spans="5:57" ht="12.75">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row>
    <row r="799" spans="5:57" ht="12.75">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c r="BE799" s="21"/>
    </row>
    <row r="800" spans="5:57" ht="12.75">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row>
    <row r="801" spans="5:57" ht="12.75">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c r="BE801" s="21"/>
    </row>
    <row r="802" spans="5:57" ht="12.75">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c r="BE802" s="21"/>
    </row>
    <row r="803" spans="5:57" ht="12.75">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row>
    <row r="804" spans="5:57" ht="12.75">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row>
    <row r="805" spans="5:57" ht="12.75">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c r="BC805" s="21"/>
      <c r="BD805" s="21"/>
      <c r="BE805" s="21"/>
    </row>
    <row r="806" spans="5:57" ht="12.75">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row>
    <row r="807" spans="5:57" ht="12.75">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row>
    <row r="808" spans="5:57" ht="12.75">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c r="BE808" s="21"/>
    </row>
    <row r="809" spans="5:57" ht="12.75">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row>
    <row r="810" spans="5:57" ht="12.75">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row>
    <row r="811" spans="5:57" ht="12.75">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row>
    <row r="812" spans="5:57" ht="12.75">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c r="BE812" s="21"/>
    </row>
    <row r="813" spans="5:57" ht="12.75">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row>
    <row r="814" spans="5:57" ht="12.75">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row>
    <row r="815" spans="5:57" ht="12.75">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row>
    <row r="816" spans="5:57" ht="12.75">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row>
    <row r="817" spans="5:57" ht="12.75">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c r="BC817" s="21"/>
      <c r="BD817" s="21"/>
      <c r="BE817" s="21"/>
    </row>
    <row r="818" spans="5:57" ht="12.75">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c r="BC818" s="21"/>
      <c r="BD818" s="21"/>
      <c r="BE818" s="21"/>
    </row>
    <row r="819" spans="5:57" ht="12.75">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c r="BE819" s="21"/>
    </row>
    <row r="820" spans="5:57" ht="12.75">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row>
    <row r="821" spans="5:57" ht="12.75">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c r="BC821" s="21"/>
      <c r="BD821" s="21"/>
      <c r="BE821" s="21"/>
    </row>
    <row r="822" spans="5:57" ht="12.75">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row>
    <row r="823" spans="5:57" ht="12.75">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row>
    <row r="824" spans="5:57" ht="12.75">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row>
    <row r="825" spans="5:57" ht="12.75">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c r="BC825" s="21"/>
      <c r="BD825" s="21"/>
      <c r="BE825" s="21"/>
    </row>
    <row r="826" spans="5:57" ht="12.75">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row>
    <row r="827" spans="5:57" ht="12.75">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row>
    <row r="828" spans="5:57" ht="12.75">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c r="BC828" s="21"/>
      <c r="BD828" s="21"/>
      <c r="BE828" s="21"/>
    </row>
    <row r="829" spans="5:57" ht="12.75">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row>
    <row r="830" spans="5:57" ht="12.75">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row>
    <row r="831" spans="5:57" ht="12.75">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c r="BC831" s="21"/>
      <c r="BD831" s="21"/>
      <c r="BE831" s="21"/>
    </row>
    <row r="832" spans="5:57" ht="12.75">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row>
    <row r="833" spans="5:57" ht="12.75">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c r="BC833" s="21"/>
      <c r="BD833" s="21"/>
      <c r="BE833" s="21"/>
    </row>
    <row r="834" spans="5:57" ht="12.75">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c r="BC834" s="21"/>
      <c r="BD834" s="21"/>
      <c r="BE834" s="21"/>
    </row>
    <row r="835" spans="5:57" ht="12.75">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c r="BC835" s="21"/>
      <c r="BD835" s="21"/>
      <c r="BE835" s="21"/>
    </row>
    <row r="836" spans="5:57" ht="12.75">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row>
    <row r="837" spans="5:57" ht="12.75">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c r="BC837" s="21"/>
      <c r="BD837" s="21"/>
      <c r="BE837" s="21"/>
    </row>
    <row r="838" spans="5:57" ht="12.75">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c r="BE838" s="21"/>
    </row>
    <row r="839" spans="5:57" ht="12.75">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c r="BC839" s="21"/>
      <c r="BD839" s="21"/>
      <c r="BE839" s="21"/>
    </row>
    <row r="840" spans="5:57" ht="12.75">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row>
    <row r="841" spans="5:57" ht="12.75">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c r="BC841" s="21"/>
      <c r="BD841" s="21"/>
      <c r="BE841" s="21"/>
    </row>
    <row r="842" spans="5:57" ht="12.75">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row>
    <row r="843" spans="5:57" ht="12.75">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c r="BC843" s="21"/>
      <c r="BD843" s="21"/>
      <c r="BE843" s="21"/>
    </row>
    <row r="844" spans="5:57" ht="12.75">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row>
    <row r="845" spans="5:57" ht="12.75">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c r="BC845" s="21"/>
      <c r="BD845" s="21"/>
      <c r="BE845" s="21"/>
    </row>
    <row r="846" spans="5:57" ht="12.75">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row>
    <row r="847" spans="5:57" ht="12.75">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c r="BC847" s="21"/>
      <c r="BD847" s="21"/>
      <c r="BE847" s="21"/>
    </row>
    <row r="848" spans="5:57" ht="12.75">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row>
    <row r="849" spans="5:57" ht="12.75">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c r="BC849" s="21"/>
      <c r="BD849" s="21"/>
      <c r="BE849" s="21"/>
    </row>
    <row r="850" spans="5:57" ht="12.75">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row>
    <row r="851" spans="5:57" ht="12.75">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row>
    <row r="852" spans="5:57" ht="12.75">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c r="BC852" s="21"/>
      <c r="BD852" s="21"/>
      <c r="BE852" s="21"/>
    </row>
    <row r="853" spans="5:57" ht="12.75">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row>
    <row r="854" spans="5:57" ht="12.75">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c r="BE854" s="21"/>
    </row>
    <row r="855" spans="5:57" ht="12.75">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c r="BE855" s="21"/>
    </row>
    <row r="856" spans="5:57" ht="12.75">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row>
    <row r="857" spans="5:57" ht="12.75">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c r="AZ857" s="21"/>
      <c r="BA857" s="21"/>
      <c r="BB857" s="21"/>
      <c r="BC857" s="21"/>
      <c r="BD857" s="21"/>
      <c r="BE857" s="21"/>
    </row>
    <row r="858" spans="5:57" ht="12.75">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c r="BE858" s="21"/>
    </row>
    <row r="859" spans="5:57" ht="12.75">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c r="BE859" s="21"/>
    </row>
    <row r="860" spans="5:57" ht="12.75">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c r="AZ860" s="21"/>
      <c r="BA860" s="21"/>
      <c r="BB860" s="21"/>
      <c r="BC860" s="21"/>
      <c r="BD860" s="21"/>
      <c r="BE860" s="21"/>
    </row>
    <row r="861" spans="5:57" ht="12.75">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c r="AZ861" s="21"/>
      <c r="BA861" s="21"/>
      <c r="BB861" s="21"/>
      <c r="BC861" s="21"/>
      <c r="BD861" s="21"/>
      <c r="BE861" s="21"/>
    </row>
    <row r="862" spans="5:57" ht="12.75">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row>
    <row r="863" spans="5:57" ht="12.75">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c r="BE863" s="21"/>
    </row>
    <row r="864" spans="5:57" ht="12.75">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
      <c r="AU864" s="21"/>
      <c r="AV864" s="21"/>
      <c r="AW864" s="21"/>
      <c r="AX864" s="21"/>
      <c r="AY864" s="21"/>
      <c r="AZ864" s="21"/>
      <c r="BA864" s="21"/>
      <c r="BB864" s="21"/>
      <c r="BC864" s="21"/>
      <c r="BD864" s="21"/>
      <c r="BE864" s="21"/>
    </row>
    <row r="865" spans="5:57" ht="12.75">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row>
    <row r="866" spans="5:57" ht="12.75">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row>
    <row r="867" spans="5:57" ht="12.75">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c r="BE867" s="21"/>
    </row>
    <row r="868" spans="5:57" ht="12.75">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c r="BE868" s="21"/>
    </row>
    <row r="869" spans="5:57" ht="12.75">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c r="AZ869" s="21"/>
      <c r="BA869" s="21"/>
      <c r="BB869" s="21"/>
      <c r="BC869" s="21"/>
      <c r="BD869" s="21"/>
      <c r="BE869" s="21"/>
    </row>
    <row r="870" spans="5:57" ht="12.75">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row>
    <row r="871" spans="5:57" ht="12.75">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c r="AZ871" s="21"/>
      <c r="BA871" s="21"/>
      <c r="BB871" s="21"/>
      <c r="BC871" s="21"/>
      <c r="BD871" s="21"/>
      <c r="BE871" s="21"/>
    </row>
    <row r="872" spans="5:57" ht="12.75">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c r="AZ872" s="21"/>
      <c r="BA872" s="21"/>
      <c r="BB872" s="21"/>
      <c r="BC872" s="21"/>
      <c r="BD872" s="21"/>
      <c r="BE872" s="21"/>
    </row>
    <row r="873" spans="5:57" ht="12.75">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c r="BE873" s="21"/>
    </row>
    <row r="874" spans="5:57" ht="12.75">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c r="AZ874" s="21"/>
      <c r="BA874" s="21"/>
      <c r="BB874" s="21"/>
      <c r="BC874" s="21"/>
      <c r="BD874" s="21"/>
      <c r="BE874" s="21"/>
    </row>
    <row r="875" spans="5:57" ht="12.75">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c r="AZ875" s="21"/>
      <c r="BA875" s="21"/>
      <c r="BB875" s="21"/>
      <c r="BC875" s="21"/>
      <c r="BD875" s="21"/>
      <c r="BE875" s="21"/>
    </row>
    <row r="876" spans="5:57" ht="12.75">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row>
    <row r="877" spans="5:57" ht="12.75">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c r="AZ877" s="21"/>
      <c r="BA877" s="21"/>
      <c r="BB877" s="21"/>
      <c r="BC877" s="21"/>
      <c r="BD877" s="21"/>
      <c r="BE877" s="21"/>
    </row>
    <row r="878" spans="5:57" ht="12.75">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c r="AZ878" s="21"/>
      <c r="BA878" s="21"/>
      <c r="BB878" s="21"/>
      <c r="BC878" s="21"/>
      <c r="BD878" s="21"/>
      <c r="BE878" s="21"/>
    </row>
    <row r="879" spans="5:57" ht="12.75">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c r="BE879" s="21"/>
    </row>
    <row r="880" spans="5:57" ht="12.75">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c r="AZ880" s="21"/>
      <c r="BA880" s="21"/>
      <c r="BB880" s="21"/>
      <c r="BC880" s="21"/>
      <c r="BD880" s="21"/>
      <c r="BE880" s="21"/>
    </row>
    <row r="881" spans="5:57" ht="12.75">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c r="AZ881" s="21"/>
      <c r="BA881" s="21"/>
      <c r="BB881" s="21"/>
      <c r="BC881" s="21"/>
      <c r="BD881" s="21"/>
      <c r="BE881" s="21"/>
    </row>
    <row r="882" spans="5:57" ht="12.75">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row>
    <row r="883" spans="5:57" ht="12.75">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c r="AZ883" s="21"/>
      <c r="BA883" s="21"/>
      <c r="BB883" s="21"/>
      <c r="BC883" s="21"/>
      <c r="BD883" s="21"/>
      <c r="BE883" s="21"/>
    </row>
    <row r="884" spans="5:57" ht="12.75">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c r="BC884" s="21"/>
      <c r="BD884" s="21"/>
      <c r="BE884" s="21"/>
    </row>
    <row r="885" spans="5:57" ht="12.75">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row>
    <row r="886" spans="5:57" ht="12.75">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row>
    <row r="887" spans="5:57" ht="12.75">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
      <c r="AU887" s="21"/>
      <c r="AV887" s="21"/>
      <c r="AW887" s="21"/>
      <c r="AX887" s="21"/>
      <c r="AY887" s="21"/>
      <c r="AZ887" s="21"/>
      <c r="BA887" s="21"/>
      <c r="BB887" s="21"/>
      <c r="BC887" s="21"/>
      <c r="BD887" s="21"/>
      <c r="BE887" s="21"/>
    </row>
    <row r="888" spans="5:57" ht="12.75">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c r="BE888" s="21"/>
    </row>
    <row r="889" spans="5:57" ht="12.75">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c r="AZ889" s="21"/>
      <c r="BA889" s="21"/>
      <c r="BB889" s="21"/>
      <c r="BC889" s="21"/>
      <c r="BD889" s="21"/>
      <c r="BE889" s="21"/>
    </row>
    <row r="890" spans="5:57" ht="12.75">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c r="AZ890" s="21"/>
      <c r="BA890" s="21"/>
      <c r="BB890" s="21"/>
      <c r="BC890" s="21"/>
      <c r="BD890" s="21"/>
      <c r="BE890" s="21"/>
    </row>
    <row r="891" spans="5:57" ht="12.75">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c r="BE891" s="21"/>
    </row>
    <row r="892" spans="5:57" ht="12.75">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c r="BE892" s="21"/>
    </row>
    <row r="893" spans="5:57" ht="12.75">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c r="AZ893" s="21"/>
      <c r="BA893" s="21"/>
      <c r="BB893" s="21"/>
      <c r="BC893" s="21"/>
      <c r="BD893" s="21"/>
      <c r="BE893" s="21"/>
    </row>
    <row r="894" spans="5:57" ht="12.75">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c r="BE894" s="21"/>
    </row>
    <row r="895" spans="5:57" ht="12.75">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c r="AZ895" s="21"/>
      <c r="BA895" s="21"/>
      <c r="BB895" s="21"/>
      <c r="BC895" s="21"/>
      <c r="BD895" s="21"/>
      <c r="BE895" s="21"/>
    </row>
    <row r="896" spans="5:57" ht="12.75">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row>
    <row r="897" spans="5:57" ht="12.75">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c r="AZ897" s="21"/>
      <c r="BA897" s="21"/>
      <c r="BB897" s="21"/>
      <c r="BC897" s="21"/>
      <c r="BD897" s="21"/>
      <c r="BE897" s="21"/>
    </row>
    <row r="898" spans="5:57" ht="12.75">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c r="AZ898" s="21"/>
      <c r="BA898" s="21"/>
      <c r="BB898" s="21"/>
      <c r="BC898" s="21"/>
      <c r="BD898" s="21"/>
      <c r="BE898" s="21"/>
    </row>
    <row r="899" spans="5:57" ht="12.75">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c r="AZ899" s="21"/>
      <c r="BA899" s="21"/>
      <c r="BB899" s="21"/>
      <c r="BC899" s="21"/>
      <c r="BD899" s="21"/>
      <c r="BE899" s="21"/>
    </row>
    <row r="900" spans="5:57" ht="12.75">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c r="AZ900" s="21"/>
      <c r="BA900" s="21"/>
      <c r="BB900" s="21"/>
      <c r="BC900" s="21"/>
      <c r="BD900" s="21"/>
      <c r="BE900" s="21"/>
    </row>
    <row r="901" spans="5:57" ht="12.75">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c r="BE901" s="21"/>
    </row>
    <row r="902" spans="5:57" ht="12.75">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c r="AZ902" s="21"/>
      <c r="BA902" s="21"/>
      <c r="BB902" s="21"/>
      <c r="BC902" s="21"/>
      <c r="BD902" s="21"/>
      <c r="BE902" s="21"/>
    </row>
    <row r="903" spans="5:57" ht="12.75">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c r="BE903" s="21"/>
    </row>
    <row r="904" spans="5:57" ht="12.75">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c r="AZ904" s="21"/>
      <c r="BA904" s="21"/>
      <c r="BB904" s="21"/>
      <c r="BC904" s="21"/>
      <c r="BD904" s="21"/>
      <c r="BE904" s="21"/>
    </row>
    <row r="905" spans="5:57" ht="12.75">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c r="BE905" s="21"/>
    </row>
    <row r="906" spans="5:57" ht="12.75">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row>
    <row r="907" spans="5:57" ht="12.75">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c r="BE907" s="21"/>
    </row>
    <row r="908" spans="5:57" ht="12.75">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c r="AZ908" s="21"/>
      <c r="BA908" s="21"/>
      <c r="BB908" s="21"/>
      <c r="BC908" s="21"/>
      <c r="BD908" s="21"/>
      <c r="BE908" s="21"/>
    </row>
    <row r="909" spans="5:57" ht="12.75">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c r="BE909" s="21"/>
    </row>
    <row r="910" spans="5:57" ht="12.75">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c r="AZ910" s="21"/>
      <c r="BA910" s="21"/>
      <c r="BB910" s="21"/>
      <c r="BC910" s="21"/>
      <c r="BD910" s="21"/>
      <c r="BE910" s="21"/>
    </row>
    <row r="911" spans="5:57" ht="12.75">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c r="AZ911" s="21"/>
      <c r="BA911" s="21"/>
      <c r="BB911" s="21"/>
      <c r="BC911" s="21"/>
      <c r="BD911" s="21"/>
      <c r="BE911" s="21"/>
    </row>
    <row r="912" spans="5:57" ht="12.75">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c r="AZ912" s="21"/>
      <c r="BA912" s="21"/>
      <c r="BB912" s="21"/>
      <c r="BC912" s="21"/>
      <c r="BD912" s="21"/>
      <c r="BE912" s="21"/>
    </row>
    <row r="913" spans="5:57" ht="12.75">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c r="BE913" s="21"/>
    </row>
    <row r="914" spans="5:57" ht="12.75">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c r="AZ914" s="21"/>
      <c r="BA914" s="21"/>
      <c r="BB914" s="21"/>
      <c r="BC914" s="21"/>
      <c r="BD914" s="21"/>
      <c r="BE914" s="21"/>
    </row>
    <row r="915" spans="5:57" ht="12.75">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c r="BE915" s="21"/>
    </row>
    <row r="916" spans="5:57" ht="12.75">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row>
    <row r="917" spans="5:57" ht="12.75">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c r="AZ917" s="21"/>
      <c r="BA917" s="21"/>
      <c r="BB917" s="21"/>
      <c r="BC917" s="21"/>
      <c r="BD917" s="21"/>
      <c r="BE917" s="21"/>
    </row>
    <row r="918" spans="5:57" ht="12.75">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c r="BE918" s="21"/>
    </row>
    <row r="919" spans="5:57" ht="12.75">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c r="BE919" s="21"/>
    </row>
    <row r="920" spans="5:57" ht="12.75">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c r="AZ920" s="21"/>
      <c r="BA920" s="21"/>
      <c r="BB920" s="21"/>
      <c r="BC920" s="21"/>
      <c r="BD920" s="21"/>
      <c r="BE920" s="21"/>
    </row>
    <row r="921" spans="5:57" ht="12.75">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c r="BE921" s="21"/>
    </row>
    <row r="922" spans="5:57" ht="12.75">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c r="AZ922" s="21"/>
      <c r="BA922" s="21"/>
      <c r="BB922" s="21"/>
      <c r="BC922" s="21"/>
      <c r="BD922" s="21"/>
      <c r="BE922" s="21"/>
    </row>
    <row r="923" spans="5:57" ht="12.75">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c r="AZ923" s="21"/>
      <c r="BA923" s="21"/>
      <c r="BB923" s="21"/>
      <c r="BC923" s="21"/>
      <c r="BD923" s="21"/>
      <c r="BE923" s="21"/>
    </row>
    <row r="924" spans="5:57" ht="12.75">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c r="AZ924" s="21"/>
      <c r="BA924" s="21"/>
      <c r="BB924" s="21"/>
      <c r="BC924" s="21"/>
      <c r="BD924" s="21"/>
      <c r="BE924" s="21"/>
    </row>
    <row r="925" spans="5:57" ht="12.75">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c r="AZ925" s="21"/>
      <c r="BA925" s="21"/>
      <c r="BB925" s="21"/>
      <c r="BC925" s="21"/>
      <c r="BD925" s="21"/>
      <c r="BE925" s="21"/>
    </row>
    <row r="926" spans="5:57" ht="12.75">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row>
    <row r="927" spans="5:57" ht="12.75">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c r="AZ927" s="21"/>
      <c r="BA927" s="21"/>
      <c r="BB927" s="21"/>
      <c r="BC927" s="21"/>
      <c r="BD927" s="21"/>
      <c r="BE927" s="21"/>
    </row>
    <row r="928" spans="5:57" ht="12.75">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c r="AZ928" s="21"/>
      <c r="BA928" s="21"/>
      <c r="BB928" s="21"/>
      <c r="BC928" s="21"/>
      <c r="BD928" s="21"/>
      <c r="BE928" s="21"/>
    </row>
    <row r="929" spans="5:57" ht="12.75">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c r="BE929" s="21"/>
    </row>
    <row r="930" spans="5:57" ht="12.75">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c r="BE930" s="21"/>
    </row>
    <row r="931" spans="5:57" ht="12.75">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c r="AZ931" s="21"/>
      <c r="BA931" s="21"/>
      <c r="BB931" s="21"/>
      <c r="BC931" s="21"/>
      <c r="BD931" s="21"/>
      <c r="BE931" s="21"/>
    </row>
    <row r="932" spans="5:57" ht="12.75">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c r="BE932" s="21"/>
    </row>
    <row r="933" spans="5:57" ht="12.75">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c r="BE933" s="21"/>
    </row>
    <row r="934" spans="5:57" ht="12.75">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c r="AZ934" s="21"/>
      <c r="BA934" s="21"/>
      <c r="BB934" s="21"/>
      <c r="BC934" s="21"/>
      <c r="BD934" s="21"/>
      <c r="BE934" s="21"/>
    </row>
    <row r="935" spans="5:57" ht="12.75">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c r="BE935" s="21"/>
    </row>
    <row r="936" spans="5:57" ht="12.75">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row>
    <row r="937" spans="5:57" ht="12.75">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c r="AZ937" s="21"/>
      <c r="BA937" s="21"/>
      <c r="BB937" s="21"/>
      <c r="BC937" s="21"/>
      <c r="BD937" s="21"/>
      <c r="BE937" s="21"/>
    </row>
    <row r="938" spans="5:57" ht="12.75">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c r="BE938" s="21"/>
    </row>
    <row r="939" spans="5:57" ht="12.75">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c r="AZ939" s="21"/>
      <c r="BA939" s="21"/>
      <c r="BB939" s="21"/>
      <c r="BC939" s="21"/>
      <c r="BD939" s="21"/>
      <c r="BE939" s="21"/>
    </row>
    <row r="940" spans="5:57" ht="12.75">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c r="AZ940" s="21"/>
      <c r="BA940" s="21"/>
      <c r="BB940" s="21"/>
      <c r="BC940" s="21"/>
      <c r="BD940" s="21"/>
      <c r="BE940" s="21"/>
    </row>
    <row r="941" spans="5:57" ht="12.75">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c r="BE941" s="21"/>
    </row>
    <row r="942" spans="5:57" ht="12.75">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c r="AZ942" s="21"/>
      <c r="BA942" s="21"/>
      <c r="BB942" s="21"/>
      <c r="BC942" s="21"/>
      <c r="BD942" s="21"/>
      <c r="BE942" s="21"/>
    </row>
    <row r="943" spans="5:57" ht="12.75">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1"/>
      <c r="AV943" s="21"/>
      <c r="AW943" s="21"/>
      <c r="AX943" s="21"/>
      <c r="AY943" s="21"/>
      <c r="AZ943" s="21"/>
      <c r="BA943" s="21"/>
      <c r="BB943" s="21"/>
      <c r="BC943" s="21"/>
      <c r="BD943" s="21"/>
      <c r="BE943" s="21"/>
    </row>
    <row r="944" spans="5:57" ht="12.75">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c r="AZ944" s="21"/>
      <c r="BA944" s="21"/>
      <c r="BB944" s="21"/>
      <c r="BC944" s="21"/>
      <c r="BD944" s="21"/>
      <c r="BE944" s="21"/>
    </row>
    <row r="945" spans="5:57" ht="12.75">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c r="AZ945" s="21"/>
      <c r="BA945" s="21"/>
      <c r="BB945" s="21"/>
      <c r="BC945" s="21"/>
      <c r="BD945" s="21"/>
      <c r="BE945" s="21"/>
    </row>
    <row r="946" spans="5:57" ht="12.75">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row>
    <row r="947" spans="5:57" ht="12.75">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c r="AZ947" s="21"/>
      <c r="BA947" s="21"/>
      <c r="BB947" s="21"/>
      <c r="BC947" s="21"/>
      <c r="BD947" s="21"/>
      <c r="BE947" s="21"/>
    </row>
    <row r="948" spans="5:57" ht="12.75">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c r="AZ948" s="21"/>
      <c r="BA948" s="21"/>
      <c r="BB948" s="21"/>
      <c r="BC948" s="21"/>
      <c r="BD948" s="21"/>
      <c r="BE948" s="21"/>
    </row>
    <row r="949" spans="5:57" ht="12.75">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c r="AZ949" s="21"/>
      <c r="BA949" s="21"/>
      <c r="BB949" s="21"/>
      <c r="BC949" s="21"/>
      <c r="BD949" s="21"/>
      <c r="BE949" s="21"/>
    </row>
    <row r="950" spans="5:57" ht="12.75">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c r="AZ950" s="21"/>
      <c r="BA950" s="21"/>
      <c r="BB950" s="21"/>
      <c r="BC950" s="21"/>
      <c r="BD950" s="21"/>
      <c r="BE950" s="21"/>
    </row>
    <row r="951" spans="5:57" ht="12.75">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c r="AZ951" s="21"/>
      <c r="BA951" s="21"/>
      <c r="BB951" s="21"/>
      <c r="BC951" s="21"/>
      <c r="BD951" s="21"/>
      <c r="BE951" s="21"/>
    </row>
    <row r="952" spans="5:57" ht="12.75">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c r="AZ952" s="21"/>
      <c r="BA952" s="21"/>
      <c r="BB952" s="21"/>
      <c r="BC952" s="21"/>
      <c r="BD952" s="21"/>
      <c r="BE952" s="21"/>
    </row>
    <row r="953" spans="5:57" ht="12.75">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c r="AZ953" s="21"/>
      <c r="BA953" s="21"/>
      <c r="BB953" s="21"/>
      <c r="BC953" s="21"/>
      <c r="BD953" s="21"/>
      <c r="BE953" s="21"/>
    </row>
    <row r="954" spans="5:57" ht="12.75">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c r="AZ954" s="21"/>
      <c r="BA954" s="21"/>
      <c r="BB954" s="21"/>
      <c r="BC954" s="21"/>
      <c r="BD954" s="21"/>
      <c r="BE954" s="21"/>
    </row>
    <row r="955" spans="5:57" ht="12.75">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c r="AZ955" s="21"/>
      <c r="BA955" s="21"/>
      <c r="BB955" s="21"/>
      <c r="BC955" s="21"/>
      <c r="BD955" s="21"/>
      <c r="BE955" s="21"/>
    </row>
    <row r="956" spans="5:57" ht="12.75">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row>
    <row r="957" spans="5:57" ht="12.75">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c r="BC957" s="21"/>
      <c r="BD957" s="21"/>
      <c r="BE957" s="21"/>
    </row>
    <row r="958" spans="5:57" ht="12.75">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c r="AZ958" s="21"/>
      <c r="BA958" s="21"/>
      <c r="BB958" s="21"/>
      <c r="BC958" s="21"/>
      <c r="BD958" s="21"/>
      <c r="BE958" s="21"/>
    </row>
    <row r="959" spans="5:57" ht="12.75">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c r="AZ959" s="21"/>
      <c r="BA959" s="21"/>
      <c r="BB959" s="21"/>
      <c r="BC959" s="21"/>
      <c r="BD959" s="21"/>
      <c r="BE959" s="21"/>
    </row>
    <row r="960" spans="5:57" ht="12.75">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c r="AZ960" s="21"/>
      <c r="BA960" s="21"/>
      <c r="BB960" s="21"/>
      <c r="BC960" s="21"/>
      <c r="BD960" s="21"/>
      <c r="BE960" s="21"/>
    </row>
    <row r="961" spans="5:57" ht="12.75">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c r="AZ961" s="21"/>
      <c r="BA961" s="21"/>
      <c r="BB961" s="21"/>
      <c r="BC961" s="21"/>
      <c r="BD961" s="21"/>
      <c r="BE961" s="21"/>
    </row>
    <row r="962" spans="5:57" ht="12.75">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c r="AZ962" s="21"/>
      <c r="BA962" s="21"/>
      <c r="BB962" s="21"/>
      <c r="BC962" s="21"/>
      <c r="BD962" s="21"/>
      <c r="BE962" s="21"/>
    </row>
    <row r="963" spans="5:57" ht="12.75">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c r="AZ963" s="21"/>
      <c r="BA963" s="21"/>
      <c r="BB963" s="21"/>
      <c r="BC963" s="21"/>
      <c r="BD963" s="21"/>
      <c r="BE963" s="21"/>
    </row>
    <row r="964" spans="5:57" ht="12.75">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c r="BC964" s="21"/>
      <c r="BD964" s="21"/>
      <c r="BE964" s="21"/>
    </row>
    <row r="965" spans="5:57" ht="12.75">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c r="AZ965" s="21"/>
      <c r="BA965" s="21"/>
      <c r="BB965" s="21"/>
      <c r="BC965" s="21"/>
      <c r="BD965" s="21"/>
      <c r="BE965" s="21"/>
    </row>
    <row r="966" spans="5:57" ht="12.75">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row>
    <row r="967" spans="5:57" ht="12.75">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c r="AZ967" s="21"/>
      <c r="BA967" s="21"/>
      <c r="BB967" s="21"/>
      <c r="BC967" s="21"/>
      <c r="BD967" s="21"/>
      <c r="BE967" s="21"/>
    </row>
    <row r="968" spans="5:57" ht="12.75">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c r="AZ968" s="21"/>
      <c r="BA968" s="21"/>
      <c r="BB968" s="21"/>
      <c r="BC968" s="21"/>
      <c r="BD968" s="21"/>
      <c r="BE968" s="21"/>
    </row>
    <row r="969" spans="5:57" ht="12.75">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c r="AZ969" s="21"/>
      <c r="BA969" s="21"/>
      <c r="BB969" s="21"/>
      <c r="BC969" s="21"/>
      <c r="BD969" s="21"/>
      <c r="BE969" s="21"/>
    </row>
    <row r="970" spans="5:57" ht="12.75">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c r="AZ970" s="21"/>
      <c r="BA970" s="21"/>
      <c r="BB970" s="21"/>
      <c r="BC970" s="21"/>
      <c r="BD970" s="21"/>
      <c r="BE970" s="21"/>
    </row>
    <row r="971" spans="5:57" ht="12.75">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c r="AZ971" s="21"/>
      <c r="BA971" s="21"/>
      <c r="BB971" s="21"/>
      <c r="BC971" s="21"/>
      <c r="BD971" s="21"/>
      <c r="BE971" s="21"/>
    </row>
    <row r="972" spans="5:57" ht="12.75">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c r="AZ972" s="21"/>
      <c r="BA972" s="21"/>
      <c r="BB972" s="21"/>
      <c r="BC972" s="21"/>
      <c r="BD972" s="21"/>
      <c r="BE972" s="21"/>
    </row>
    <row r="973" spans="5:57" ht="12.75">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c r="AZ973" s="21"/>
      <c r="BA973" s="21"/>
      <c r="BB973" s="21"/>
      <c r="BC973" s="21"/>
      <c r="BD973" s="21"/>
      <c r="BE973" s="21"/>
    </row>
    <row r="974" spans="5:57" ht="12.75">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c r="AZ974" s="21"/>
      <c r="BA974" s="21"/>
      <c r="BB974" s="21"/>
      <c r="BC974" s="21"/>
      <c r="BD974" s="21"/>
      <c r="BE974" s="21"/>
    </row>
    <row r="975" spans="5:57" ht="12.75">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c r="AZ975" s="21"/>
      <c r="BA975" s="21"/>
      <c r="BB975" s="21"/>
      <c r="BC975" s="21"/>
      <c r="BD975" s="21"/>
      <c r="BE975" s="21"/>
    </row>
    <row r="976" spans="5:57" ht="12.75">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row>
    <row r="977" spans="5:57" ht="12.75">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
      <c r="AU977" s="21"/>
      <c r="AV977" s="21"/>
      <c r="AW977" s="21"/>
      <c r="AX977" s="21"/>
      <c r="AY977" s="21"/>
      <c r="AZ977" s="21"/>
      <c r="BA977" s="21"/>
      <c r="BB977" s="21"/>
      <c r="BC977" s="21"/>
      <c r="BD977" s="21"/>
      <c r="BE977" s="21"/>
    </row>
    <row r="978" spans="5:57" ht="12.75">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c r="AZ978" s="21"/>
      <c r="BA978" s="21"/>
      <c r="BB978" s="21"/>
      <c r="BC978" s="21"/>
      <c r="BD978" s="21"/>
      <c r="BE978" s="21"/>
    </row>
    <row r="979" spans="5:57" ht="12.75">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c r="AZ979" s="21"/>
      <c r="BA979" s="21"/>
      <c r="BB979" s="21"/>
      <c r="BC979" s="21"/>
      <c r="BD979" s="21"/>
      <c r="BE979" s="21"/>
    </row>
    <row r="980" spans="5:57" ht="12.75">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c r="AZ980" s="21"/>
      <c r="BA980" s="21"/>
      <c r="BB980" s="21"/>
      <c r="BC980" s="21"/>
      <c r="BD980" s="21"/>
      <c r="BE980" s="21"/>
    </row>
    <row r="981" spans="5:57" ht="12.75">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c r="AZ981" s="21"/>
      <c r="BA981" s="21"/>
      <c r="BB981" s="21"/>
      <c r="BC981" s="21"/>
      <c r="BD981" s="21"/>
      <c r="BE981" s="21"/>
    </row>
    <row r="982" spans="5:57" ht="12.75">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c r="AZ982" s="21"/>
      <c r="BA982" s="21"/>
      <c r="BB982" s="21"/>
      <c r="BC982" s="21"/>
      <c r="BD982" s="21"/>
      <c r="BE982" s="21"/>
    </row>
    <row r="983" spans="5:57" ht="12.75">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c r="AZ983" s="21"/>
      <c r="BA983" s="21"/>
      <c r="BB983" s="21"/>
      <c r="BC983" s="21"/>
      <c r="BD983" s="21"/>
      <c r="BE983" s="21"/>
    </row>
    <row r="984" spans="5:57" ht="12.75">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c r="AZ984" s="21"/>
      <c r="BA984" s="21"/>
      <c r="BB984" s="21"/>
      <c r="BC984" s="21"/>
      <c r="BD984" s="21"/>
      <c r="BE984" s="21"/>
    </row>
    <row r="985" spans="5:57" ht="12.75">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c r="AZ985" s="21"/>
      <c r="BA985" s="21"/>
      <c r="BB985" s="21"/>
      <c r="BC985" s="21"/>
      <c r="BD985" s="21"/>
      <c r="BE985" s="21"/>
    </row>
    <row r="986" spans="5:57" ht="12.75">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row>
    <row r="987" spans="5:57" ht="12.75">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1"/>
      <c r="AV987" s="21"/>
      <c r="AW987" s="21"/>
      <c r="AX987" s="21"/>
      <c r="AY987" s="21"/>
      <c r="AZ987" s="21"/>
      <c r="BA987" s="21"/>
      <c r="BB987" s="21"/>
      <c r="BC987" s="21"/>
      <c r="BD987" s="21"/>
      <c r="BE987" s="21"/>
    </row>
    <row r="988" spans="5:57" ht="12.75">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c r="AZ988" s="21"/>
      <c r="BA988" s="21"/>
      <c r="BB988" s="21"/>
      <c r="BC988" s="21"/>
      <c r="BD988" s="21"/>
      <c r="BE988" s="21"/>
    </row>
    <row r="989" spans="5:57" ht="12.75">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c r="AZ989" s="21"/>
      <c r="BA989" s="21"/>
      <c r="BB989" s="21"/>
      <c r="BC989" s="21"/>
      <c r="BD989" s="21"/>
      <c r="BE989" s="21"/>
    </row>
    <row r="990" spans="5:57" ht="12.75">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c r="AZ990" s="21"/>
      <c r="BA990" s="21"/>
      <c r="BB990" s="21"/>
      <c r="BC990" s="21"/>
      <c r="BD990" s="21"/>
      <c r="BE990" s="21"/>
    </row>
    <row r="991" spans="5:57" ht="12.75">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c r="AZ991" s="21"/>
      <c r="BA991" s="21"/>
      <c r="BB991" s="21"/>
      <c r="BC991" s="21"/>
      <c r="BD991" s="21"/>
      <c r="BE991" s="21"/>
    </row>
    <row r="992" spans="5:57" ht="12.75">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c r="AZ992" s="21"/>
      <c r="BA992" s="21"/>
      <c r="BB992" s="21"/>
      <c r="BC992" s="21"/>
      <c r="BD992" s="21"/>
      <c r="BE992" s="21"/>
    </row>
    <row r="993" spans="5:57" ht="12.75">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c r="AZ993" s="21"/>
      <c r="BA993" s="21"/>
      <c r="BB993" s="21"/>
      <c r="BC993" s="21"/>
      <c r="BD993" s="21"/>
      <c r="BE993" s="21"/>
    </row>
    <row r="994" spans="5:57" ht="12.75">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c r="AZ994" s="21"/>
      <c r="BA994" s="21"/>
      <c r="BB994" s="21"/>
      <c r="BC994" s="21"/>
      <c r="BD994" s="21"/>
      <c r="BE994" s="21"/>
    </row>
    <row r="995" spans="5:57" ht="12.75">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c r="AZ995" s="21"/>
      <c r="BA995" s="21"/>
      <c r="BB995" s="21"/>
      <c r="BC995" s="21"/>
      <c r="BD995" s="21"/>
      <c r="BE995" s="21"/>
    </row>
    <row r="996" spans="5:57" ht="12.75">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row>
    <row r="997" spans="5:57" ht="12.75">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c r="AZ997" s="21"/>
      <c r="BA997" s="21"/>
      <c r="BB997" s="21"/>
      <c r="BC997" s="21"/>
      <c r="BD997" s="21"/>
      <c r="BE997" s="21"/>
    </row>
    <row r="998" spans="5:57" ht="12.75">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c r="AZ998" s="21"/>
      <c r="BA998" s="21"/>
      <c r="BB998" s="21"/>
      <c r="BC998" s="21"/>
      <c r="BD998" s="21"/>
      <c r="BE998" s="21"/>
    </row>
    <row r="999" spans="5:57" ht="12.75">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c r="AZ999" s="21"/>
      <c r="BA999" s="21"/>
      <c r="BB999" s="21"/>
      <c r="BC999" s="21"/>
      <c r="BD999" s="21"/>
      <c r="BE999" s="21"/>
    </row>
    <row r="1000" spans="5:57" ht="12.75">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c r="AZ1000" s="21"/>
      <c r="BA1000" s="21"/>
      <c r="BB1000" s="21"/>
      <c r="BC1000" s="21"/>
      <c r="BD1000" s="21"/>
      <c r="BE1000" s="21"/>
    </row>
    <row r="1001" spans="5:57" ht="12.75">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c r="AU1001" s="21"/>
      <c r="AV1001" s="21"/>
      <c r="AW1001" s="21"/>
      <c r="AX1001" s="21"/>
      <c r="AY1001" s="21"/>
      <c r="AZ1001" s="21"/>
      <c r="BA1001" s="21"/>
      <c r="BB1001" s="21"/>
      <c r="BC1001" s="21"/>
      <c r="BD1001" s="21"/>
      <c r="BE1001" s="21"/>
    </row>
    <row r="1002" spans="5:57" ht="12.75">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c r="AU1002" s="21"/>
      <c r="AV1002" s="21"/>
      <c r="AW1002" s="21"/>
      <c r="AX1002" s="21"/>
      <c r="AY1002" s="21"/>
      <c r="AZ1002" s="21"/>
      <c r="BA1002" s="21"/>
      <c r="BB1002" s="21"/>
      <c r="BC1002" s="21"/>
      <c r="BD1002" s="21"/>
      <c r="BE1002" s="21"/>
    </row>
    <row r="1003" spans="5:57" ht="12.75">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1"/>
      <c r="AV1003" s="21"/>
      <c r="AW1003" s="21"/>
      <c r="AX1003" s="21"/>
      <c r="AY1003" s="21"/>
      <c r="AZ1003" s="21"/>
      <c r="BA1003" s="21"/>
      <c r="BB1003" s="21"/>
      <c r="BC1003" s="21"/>
      <c r="BD1003" s="21"/>
      <c r="BE1003" s="21"/>
    </row>
    <row r="1004" spans="5:57" ht="12.75">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c r="AU1004" s="21"/>
      <c r="AV1004" s="21"/>
      <c r="AW1004" s="21"/>
      <c r="AX1004" s="21"/>
      <c r="AY1004" s="21"/>
      <c r="AZ1004" s="21"/>
      <c r="BA1004" s="21"/>
      <c r="BB1004" s="21"/>
      <c r="BC1004" s="21"/>
      <c r="BD1004" s="21"/>
      <c r="BE1004" s="21"/>
    </row>
    <row r="1005" spans="5:57" ht="12.75">
      <c r="E1005" s="21"/>
      <c r="F1005" s="21"/>
      <c r="G1005" s="21"/>
      <c r="H1005" s="21"/>
      <c r="I1005" s="21"/>
      <c r="J1005" s="21"/>
      <c r="K1005" s="21"/>
      <c r="L1005" s="21"/>
      <c r="M1005" s="21"/>
      <c r="N1005" s="21"/>
      <c r="O1005" s="21"/>
      <c r="P1005" s="21"/>
      <c r="Q1005" s="21"/>
      <c r="R1005" s="21"/>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
      <c r="AU1005" s="21"/>
      <c r="AV1005" s="21"/>
      <c r="AW1005" s="21"/>
      <c r="AX1005" s="21"/>
      <c r="AY1005" s="21"/>
      <c r="AZ1005" s="21"/>
      <c r="BA1005" s="21"/>
      <c r="BB1005" s="21"/>
      <c r="BC1005" s="21"/>
      <c r="BD1005" s="21"/>
      <c r="BE1005" s="21"/>
    </row>
    <row r="1006" spans="5:57" ht="12.75">
      <c r="E1006" s="21"/>
      <c r="F1006" s="21"/>
      <c r="G1006" s="21"/>
      <c r="H1006" s="21"/>
      <c r="I1006" s="21"/>
      <c r="J1006" s="21"/>
      <c r="K1006" s="21"/>
      <c r="L1006" s="21"/>
      <c r="M1006" s="21"/>
      <c r="N1006" s="21"/>
      <c r="O1006" s="21"/>
      <c r="P1006" s="21"/>
      <c r="Q1006" s="21"/>
      <c r="R1006" s="21"/>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row>
    <row r="1007" spans="5:57" ht="12.75">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c r="AQ1007" s="21"/>
      <c r="AR1007" s="21"/>
      <c r="AS1007" s="21"/>
      <c r="AT1007" s="21"/>
      <c r="AU1007" s="21"/>
      <c r="AV1007" s="21"/>
      <c r="AW1007" s="21"/>
      <c r="AX1007" s="21"/>
      <c r="AY1007" s="21"/>
      <c r="AZ1007" s="21"/>
      <c r="BA1007" s="21"/>
      <c r="BB1007" s="21"/>
      <c r="BC1007" s="21"/>
      <c r="BD1007" s="21"/>
      <c r="BE1007" s="21"/>
    </row>
    <row r="1008" spans="5:57" ht="12.75">
      <c r="E1008" s="21"/>
      <c r="F1008" s="21"/>
      <c r="G1008" s="21"/>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c r="AU1008" s="21"/>
      <c r="AV1008" s="21"/>
      <c r="AW1008" s="21"/>
      <c r="AX1008" s="21"/>
      <c r="AY1008" s="21"/>
      <c r="AZ1008" s="21"/>
      <c r="BA1008" s="21"/>
      <c r="BB1008" s="21"/>
      <c r="BC1008" s="21"/>
      <c r="BD1008" s="21"/>
      <c r="BE1008" s="21"/>
    </row>
    <row r="1009" spans="5:57" ht="12.75">
      <c r="E1009" s="21"/>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
      <c r="AU1009" s="21"/>
      <c r="AV1009" s="21"/>
      <c r="AW1009" s="21"/>
      <c r="AX1009" s="21"/>
      <c r="AY1009" s="21"/>
      <c r="AZ1009" s="21"/>
      <c r="BA1009" s="21"/>
      <c r="BB1009" s="21"/>
      <c r="BC1009" s="21"/>
      <c r="BD1009" s="21"/>
      <c r="BE1009" s="21"/>
    </row>
    <row r="1010" spans="5:57" ht="12.75">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
      <c r="AU1010" s="21"/>
      <c r="AV1010" s="21"/>
      <c r="AW1010" s="21"/>
      <c r="AX1010" s="21"/>
      <c r="AY1010" s="21"/>
      <c r="AZ1010" s="21"/>
      <c r="BA1010" s="21"/>
      <c r="BB1010" s="21"/>
      <c r="BC1010" s="21"/>
      <c r="BD1010" s="21"/>
      <c r="BE1010" s="21"/>
    </row>
    <row r="1011" spans="5:57" ht="12.75">
      <c r="E1011" s="21"/>
      <c r="F1011" s="21"/>
      <c r="G1011" s="21"/>
      <c r="H1011" s="21"/>
      <c r="I1011" s="21"/>
      <c r="J1011" s="21"/>
      <c r="K1011" s="21"/>
      <c r="L1011" s="21"/>
      <c r="M1011" s="21"/>
      <c r="N1011" s="21"/>
      <c r="O1011" s="21"/>
      <c r="P1011" s="21"/>
      <c r="Q1011" s="21"/>
      <c r="R1011" s="21"/>
      <c r="S1011" s="21"/>
      <c r="T1011" s="21"/>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c r="AQ1011" s="21"/>
      <c r="AR1011" s="21"/>
      <c r="AS1011" s="21"/>
      <c r="AT1011" s="21"/>
      <c r="AU1011" s="21"/>
      <c r="AV1011" s="21"/>
      <c r="AW1011" s="21"/>
      <c r="AX1011" s="21"/>
      <c r="AY1011" s="21"/>
      <c r="AZ1011" s="21"/>
      <c r="BA1011" s="21"/>
      <c r="BB1011" s="21"/>
      <c r="BC1011" s="21"/>
      <c r="BD1011" s="21"/>
      <c r="BE1011" s="21"/>
    </row>
    <row r="1012" spans="5:57" ht="12.75">
      <c r="E1012" s="21"/>
      <c r="F1012" s="21"/>
      <c r="G1012" s="21"/>
      <c r="H1012" s="21"/>
      <c r="I1012" s="21"/>
      <c r="J1012" s="21"/>
      <c r="K1012" s="21"/>
      <c r="L1012" s="21"/>
      <c r="M1012" s="21"/>
      <c r="N1012" s="21"/>
      <c r="O1012" s="21"/>
      <c r="P1012" s="21"/>
      <c r="Q1012" s="21"/>
      <c r="R1012" s="21"/>
      <c r="S1012" s="21"/>
      <c r="T1012" s="21"/>
      <c r="U1012" s="21"/>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P1012" s="21"/>
      <c r="AQ1012" s="21"/>
      <c r="AR1012" s="21"/>
      <c r="AS1012" s="21"/>
      <c r="AT1012" s="21"/>
      <c r="AU1012" s="21"/>
      <c r="AV1012" s="21"/>
      <c r="AW1012" s="21"/>
      <c r="AX1012" s="21"/>
      <c r="AY1012" s="21"/>
      <c r="AZ1012" s="21"/>
      <c r="BA1012" s="21"/>
      <c r="BB1012" s="21"/>
      <c r="BC1012" s="21"/>
      <c r="BD1012" s="21"/>
      <c r="BE1012" s="21"/>
    </row>
    <row r="1013" spans="5:57" ht="12.75">
      <c r="E1013" s="21"/>
      <c r="F1013" s="21"/>
      <c r="G1013" s="21"/>
      <c r="H1013" s="21"/>
      <c r="I1013" s="21"/>
      <c r="J1013" s="21"/>
      <c r="K1013" s="21"/>
      <c r="L1013" s="21"/>
      <c r="M1013" s="21"/>
      <c r="N1013" s="21"/>
      <c r="O1013" s="21"/>
      <c r="P1013" s="21"/>
      <c r="Q1013" s="21"/>
      <c r="R1013" s="21"/>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P1013" s="21"/>
      <c r="AQ1013" s="21"/>
      <c r="AR1013" s="21"/>
      <c r="AS1013" s="21"/>
      <c r="AT1013" s="21"/>
      <c r="AU1013" s="21"/>
      <c r="AV1013" s="21"/>
      <c r="AW1013" s="21"/>
      <c r="AX1013" s="21"/>
      <c r="AY1013" s="21"/>
      <c r="AZ1013" s="21"/>
      <c r="BA1013" s="21"/>
      <c r="BB1013" s="21"/>
      <c r="BC1013" s="21"/>
      <c r="BD1013" s="21"/>
      <c r="BE1013" s="21"/>
    </row>
    <row r="1014" spans="5:57" ht="12.75">
      <c r="E1014" s="21"/>
      <c r="F1014" s="21"/>
      <c r="G1014" s="21"/>
      <c r="H1014" s="21"/>
      <c r="I1014" s="21"/>
      <c r="J1014" s="21"/>
      <c r="K1014" s="21"/>
      <c r="L1014" s="21"/>
      <c r="M1014" s="21"/>
      <c r="N1014" s="21"/>
      <c r="O1014" s="21"/>
      <c r="P1014" s="21"/>
      <c r="Q1014" s="21"/>
      <c r="R1014" s="21"/>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c r="AQ1014" s="21"/>
      <c r="AR1014" s="21"/>
      <c r="AS1014" s="21"/>
      <c r="AT1014" s="21"/>
      <c r="AU1014" s="21"/>
      <c r="AV1014" s="21"/>
      <c r="AW1014" s="21"/>
      <c r="AX1014" s="21"/>
      <c r="AY1014" s="21"/>
      <c r="AZ1014" s="21"/>
      <c r="BA1014" s="21"/>
      <c r="BB1014" s="21"/>
      <c r="BC1014" s="21"/>
      <c r="BD1014" s="21"/>
      <c r="BE1014" s="21"/>
    </row>
    <row r="1015" spans="5:57" ht="12.75">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
      <c r="AU1015" s="21"/>
      <c r="AV1015" s="21"/>
      <c r="AW1015" s="21"/>
      <c r="AX1015" s="21"/>
      <c r="AY1015" s="21"/>
      <c r="AZ1015" s="21"/>
      <c r="BA1015" s="21"/>
      <c r="BB1015" s="21"/>
      <c r="BC1015" s="21"/>
      <c r="BD1015" s="21"/>
      <c r="BE1015" s="21"/>
    </row>
    <row r="1016" spans="5:57" ht="12.75">
      <c r="E1016" s="21"/>
      <c r="F1016" s="21"/>
      <c r="G1016" s="21"/>
      <c r="H1016" s="21"/>
      <c r="I1016" s="21"/>
      <c r="J1016" s="21"/>
      <c r="K1016" s="21"/>
      <c r="L1016" s="21"/>
      <c r="M1016" s="21"/>
      <c r="N1016" s="21"/>
      <c r="O1016" s="21"/>
      <c r="P1016" s="21"/>
      <c r="Q1016" s="21"/>
      <c r="R1016" s="21"/>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c r="BE1016" s="21"/>
    </row>
    <row r="1017" spans="5:57" ht="12.75">
      <c r="E1017" s="21"/>
      <c r="F1017" s="21"/>
      <c r="G1017" s="21"/>
      <c r="H1017" s="21"/>
      <c r="I1017" s="21"/>
      <c r="J1017" s="21"/>
      <c r="K1017" s="21"/>
      <c r="L1017" s="21"/>
      <c r="M1017" s="21"/>
      <c r="N1017" s="21"/>
      <c r="O1017" s="21"/>
      <c r="P1017" s="21"/>
      <c r="Q1017" s="21"/>
      <c r="R1017" s="21"/>
      <c r="S1017" s="21"/>
      <c r="T1017" s="21"/>
      <c r="U1017" s="21"/>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P1017" s="21"/>
      <c r="AQ1017" s="21"/>
      <c r="AR1017" s="21"/>
      <c r="AS1017" s="21"/>
      <c r="AT1017" s="21"/>
      <c r="AU1017" s="21"/>
      <c r="AV1017" s="21"/>
      <c r="AW1017" s="21"/>
      <c r="AX1017" s="21"/>
      <c r="AY1017" s="21"/>
      <c r="AZ1017" s="21"/>
      <c r="BA1017" s="21"/>
      <c r="BB1017" s="21"/>
      <c r="BC1017" s="21"/>
      <c r="BD1017" s="21"/>
      <c r="BE1017" s="21"/>
    </row>
    <row r="1018" spans="5:57" ht="12.75">
      <c r="E1018" s="21"/>
      <c r="F1018" s="21"/>
      <c r="G1018" s="21"/>
      <c r="H1018" s="21"/>
      <c r="I1018" s="21"/>
      <c r="J1018" s="21"/>
      <c r="K1018" s="21"/>
      <c r="L1018" s="21"/>
      <c r="M1018" s="21"/>
      <c r="N1018" s="21"/>
      <c r="O1018" s="21"/>
      <c r="P1018" s="21"/>
      <c r="Q1018" s="21"/>
      <c r="R1018" s="21"/>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c r="AQ1018" s="21"/>
      <c r="AR1018" s="21"/>
      <c r="AS1018" s="21"/>
      <c r="AT1018" s="21"/>
      <c r="AU1018" s="21"/>
      <c r="AV1018" s="21"/>
      <c r="AW1018" s="21"/>
      <c r="AX1018" s="21"/>
      <c r="AY1018" s="21"/>
      <c r="AZ1018" s="21"/>
      <c r="BA1018" s="21"/>
      <c r="BB1018" s="21"/>
      <c r="BC1018" s="21"/>
      <c r="BD1018" s="21"/>
      <c r="BE1018" s="21"/>
    </row>
    <row r="1019" spans="5:57" ht="12.75">
      <c r="E1019" s="21"/>
      <c r="F1019" s="21"/>
      <c r="G1019" s="21"/>
      <c r="H1019" s="21"/>
      <c r="I1019" s="21"/>
      <c r="J1019" s="21"/>
      <c r="K1019" s="21"/>
      <c r="L1019" s="21"/>
      <c r="M1019" s="21"/>
      <c r="N1019" s="21"/>
      <c r="O1019" s="21"/>
      <c r="P1019" s="21"/>
      <c r="Q1019" s="21"/>
      <c r="R1019" s="21"/>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c r="AQ1019" s="21"/>
      <c r="AR1019" s="21"/>
      <c r="AS1019" s="21"/>
      <c r="AT1019" s="21"/>
      <c r="AU1019" s="21"/>
      <c r="AV1019" s="21"/>
      <c r="AW1019" s="21"/>
      <c r="AX1019" s="21"/>
      <c r="AY1019" s="21"/>
      <c r="AZ1019" s="21"/>
      <c r="BA1019" s="21"/>
      <c r="BB1019" s="21"/>
      <c r="BC1019" s="21"/>
      <c r="BD1019" s="21"/>
      <c r="BE1019" s="21"/>
    </row>
    <row r="1020" spans="5:57" ht="12.75">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c r="AQ1020" s="21"/>
      <c r="AR1020" s="21"/>
      <c r="AS1020" s="21"/>
      <c r="AT1020" s="21"/>
      <c r="AU1020" s="21"/>
      <c r="AV1020" s="21"/>
      <c r="AW1020" s="21"/>
      <c r="AX1020" s="21"/>
      <c r="AY1020" s="21"/>
      <c r="AZ1020" s="21"/>
      <c r="BA1020" s="21"/>
      <c r="BB1020" s="21"/>
      <c r="BC1020" s="21"/>
      <c r="BD1020" s="21"/>
      <c r="BE1020" s="21"/>
    </row>
    <row r="1021" spans="5:57" ht="12.75">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c r="AQ1021" s="21"/>
      <c r="AR1021" s="21"/>
      <c r="AS1021" s="21"/>
      <c r="AT1021" s="21"/>
      <c r="AU1021" s="21"/>
      <c r="AV1021" s="21"/>
      <c r="AW1021" s="21"/>
      <c r="AX1021" s="21"/>
      <c r="AY1021" s="21"/>
      <c r="AZ1021" s="21"/>
      <c r="BA1021" s="21"/>
      <c r="BB1021" s="21"/>
      <c r="BC1021" s="21"/>
      <c r="BD1021" s="21"/>
      <c r="BE1021" s="21"/>
    </row>
    <row r="1022" spans="5:57" ht="12.75">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
      <c r="AU1022" s="21"/>
      <c r="AV1022" s="21"/>
      <c r="AW1022" s="21"/>
      <c r="AX1022" s="21"/>
      <c r="AY1022" s="21"/>
      <c r="AZ1022" s="21"/>
      <c r="BA1022" s="21"/>
      <c r="BB1022" s="21"/>
      <c r="BC1022" s="21"/>
      <c r="BD1022" s="21"/>
      <c r="BE1022" s="21"/>
    </row>
    <row r="1023" spans="5:57" ht="12.75">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c r="AU1023" s="21"/>
      <c r="AV1023" s="21"/>
      <c r="AW1023" s="21"/>
      <c r="AX1023" s="21"/>
      <c r="AY1023" s="21"/>
      <c r="AZ1023" s="21"/>
      <c r="BA1023" s="21"/>
      <c r="BB1023" s="21"/>
      <c r="BC1023" s="21"/>
      <c r="BD1023" s="21"/>
      <c r="BE1023" s="21"/>
    </row>
    <row r="1024" spans="5:57" ht="12.75">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c r="AF1024" s="21"/>
      <c r="AG1024" s="21"/>
      <c r="AH1024" s="21"/>
      <c r="AI1024" s="21"/>
      <c r="AJ1024" s="21"/>
      <c r="AK1024" s="21"/>
      <c r="AL1024" s="21"/>
      <c r="AM1024" s="21"/>
      <c r="AN1024" s="21"/>
      <c r="AO1024" s="21"/>
      <c r="AP1024" s="21"/>
      <c r="AQ1024" s="21"/>
      <c r="AR1024" s="21"/>
      <c r="AS1024" s="21"/>
      <c r="AT1024" s="21"/>
      <c r="AU1024" s="21"/>
      <c r="AV1024" s="21"/>
      <c r="AW1024" s="21"/>
      <c r="AX1024" s="21"/>
      <c r="AY1024" s="21"/>
      <c r="AZ1024" s="21"/>
      <c r="BA1024" s="21"/>
      <c r="BB1024" s="21"/>
      <c r="BC1024" s="21"/>
      <c r="BD1024" s="21"/>
      <c r="BE1024" s="21"/>
    </row>
    <row r="1025" spans="5:57" ht="12.75">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c r="AF1025" s="21"/>
      <c r="AG1025" s="21"/>
      <c r="AH1025" s="21"/>
      <c r="AI1025" s="21"/>
      <c r="AJ1025" s="21"/>
      <c r="AK1025" s="21"/>
      <c r="AL1025" s="21"/>
      <c r="AM1025" s="21"/>
      <c r="AN1025" s="21"/>
      <c r="AO1025" s="21"/>
      <c r="AP1025" s="21"/>
      <c r="AQ1025" s="21"/>
      <c r="AR1025" s="21"/>
      <c r="AS1025" s="21"/>
      <c r="AT1025" s="21"/>
      <c r="AU1025" s="21"/>
      <c r="AV1025" s="21"/>
      <c r="AW1025" s="21"/>
      <c r="AX1025" s="21"/>
      <c r="AY1025" s="21"/>
      <c r="AZ1025" s="21"/>
      <c r="BA1025" s="21"/>
      <c r="BB1025" s="21"/>
      <c r="BC1025" s="21"/>
      <c r="BD1025" s="21"/>
      <c r="BE1025" s="21"/>
    </row>
    <row r="1026" spans="5:57" ht="12.75">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c r="AU1026" s="21"/>
      <c r="AV1026" s="21"/>
      <c r="AW1026" s="21"/>
      <c r="AX1026" s="21"/>
      <c r="AY1026" s="21"/>
      <c r="AZ1026" s="21"/>
      <c r="BA1026" s="21"/>
      <c r="BB1026" s="21"/>
      <c r="BC1026" s="21"/>
      <c r="BD1026" s="21"/>
      <c r="BE1026" s="21"/>
    </row>
    <row r="1027" spans="5:57" ht="12.75">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
      <c r="AU1027" s="21"/>
      <c r="AV1027" s="21"/>
      <c r="AW1027" s="21"/>
      <c r="AX1027" s="21"/>
      <c r="AY1027" s="21"/>
      <c r="AZ1027" s="21"/>
      <c r="BA1027" s="21"/>
      <c r="BB1027" s="21"/>
      <c r="BC1027" s="21"/>
      <c r="BD1027" s="21"/>
      <c r="BE1027" s="21"/>
    </row>
    <row r="1028" spans="5:57" ht="12.75">
      <c r="E1028" s="21"/>
      <c r="F1028" s="21"/>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
      <c r="AU1028" s="21"/>
      <c r="AV1028" s="21"/>
      <c r="AW1028" s="21"/>
      <c r="AX1028" s="21"/>
      <c r="AY1028" s="21"/>
      <c r="AZ1028" s="21"/>
      <c r="BA1028" s="21"/>
      <c r="BB1028" s="21"/>
      <c r="BC1028" s="21"/>
      <c r="BD1028" s="21"/>
      <c r="BE1028" s="21"/>
    </row>
    <row r="1029" spans="5:57" ht="12.75">
      <c r="E1029" s="21"/>
      <c r="F1029" s="21"/>
      <c r="G1029" s="21"/>
      <c r="H1029" s="21"/>
      <c r="I1029" s="21"/>
      <c r="J1029" s="21"/>
      <c r="K1029" s="21"/>
      <c r="L1029" s="21"/>
      <c r="M1029" s="21"/>
      <c r="N1029" s="21"/>
      <c r="O1029" s="21"/>
      <c r="P1029" s="21"/>
      <c r="Q1029" s="21"/>
      <c r="R1029" s="21"/>
      <c r="S1029" s="21"/>
      <c r="T1029" s="21"/>
      <c r="U1029" s="21"/>
      <c r="V1029" s="21"/>
      <c r="W1029" s="21"/>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
      <c r="AU1029" s="21"/>
      <c r="AV1029" s="21"/>
      <c r="AW1029" s="21"/>
      <c r="AX1029" s="21"/>
      <c r="AY1029" s="21"/>
      <c r="AZ1029" s="21"/>
      <c r="BA1029" s="21"/>
      <c r="BB1029" s="21"/>
      <c r="BC1029" s="21"/>
      <c r="BD1029" s="21"/>
      <c r="BE1029" s="21"/>
    </row>
    <row r="1030" spans="5:57" ht="12.75">
      <c r="E1030" s="21"/>
      <c r="F1030" s="21"/>
      <c r="G1030" s="21"/>
      <c r="H1030" s="21"/>
      <c r="I1030" s="21"/>
      <c r="J1030" s="21"/>
      <c r="K1030" s="21"/>
      <c r="L1030" s="21"/>
      <c r="M1030" s="21"/>
      <c r="N1030" s="21"/>
      <c r="O1030" s="21"/>
      <c r="P1030" s="21"/>
      <c r="Q1030" s="21"/>
      <c r="R1030" s="21"/>
      <c r="S1030" s="21"/>
      <c r="T1030" s="21"/>
      <c r="U1030" s="21"/>
      <c r="V1030" s="21"/>
      <c r="W1030" s="21"/>
      <c r="X1030" s="21"/>
      <c r="Y1030" s="21"/>
      <c r="Z1030" s="21"/>
      <c r="AA1030" s="21"/>
      <c r="AB1030" s="21"/>
      <c r="AC1030" s="21"/>
      <c r="AD1030" s="21"/>
      <c r="AE1030" s="21"/>
      <c r="AF1030" s="21"/>
      <c r="AG1030" s="21"/>
      <c r="AH1030" s="21"/>
      <c r="AI1030" s="21"/>
      <c r="AJ1030" s="21"/>
      <c r="AK1030" s="21"/>
      <c r="AL1030" s="21"/>
      <c r="AM1030" s="21"/>
      <c r="AN1030" s="21"/>
      <c r="AO1030" s="21"/>
      <c r="AP1030" s="21"/>
      <c r="AQ1030" s="21"/>
      <c r="AR1030" s="21"/>
      <c r="AS1030" s="21"/>
      <c r="AT1030" s="21"/>
      <c r="AU1030" s="21"/>
      <c r="AV1030" s="21"/>
      <c r="AW1030" s="21"/>
      <c r="AX1030" s="21"/>
      <c r="AY1030" s="21"/>
      <c r="AZ1030" s="21"/>
      <c r="BA1030" s="21"/>
      <c r="BB1030" s="21"/>
      <c r="BC1030" s="21"/>
      <c r="BD1030" s="21"/>
      <c r="BE1030" s="21"/>
    </row>
    <row r="1031" spans="5:57" ht="12.75">
      <c r="E1031" s="21"/>
      <c r="F1031" s="21"/>
      <c r="G1031" s="21"/>
      <c r="H1031" s="21"/>
      <c r="I1031" s="21"/>
      <c r="J1031" s="21"/>
      <c r="K1031" s="21"/>
      <c r="L1031" s="21"/>
      <c r="M1031" s="21"/>
      <c r="N1031" s="21"/>
      <c r="O1031" s="21"/>
      <c r="P1031" s="21"/>
      <c r="Q1031" s="21"/>
      <c r="R1031" s="21"/>
      <c r="S1031" s="21"/>
      <c r="T1031" s="21"/>
      <c r="U1031" s="21"/>
      <c r="V1031" s="21"/>
      <c r="W1031" s="21"/>
      <c r="X1031" s="21"/>
      <c r="Y1031" s="21"/>
      <c r="Z1031" s="21"/>
      <c r="AA1031" s="21"/>
      <c r="AB1031" s="21"/>
      <c r="AC1031" s="21"/>
      <c r="AD1031" s="21"/>
      <c r="AE1031" s="21"/>
      <c r="AF1031" s="21"/>
      <c r="AG1031" s="21"/>
      <c r="AH1031" s="21"/>
      <c r="AI1031" s="21"/>
      <c r="AJ1031" s="21"/>
      <c r="AK1031" s="21"/>
      <c r="AL1031" s="21"/>
      <c r="AM1031" s="21"/>
      <c r="AN1031" s="21"/>
      <c r="AO1031" s="21"/>
      <c r="AP1031" s="21"/>
      <c r="AQ1031" s="21"/>
      <c r="AR1031" s="21"/>
      <c r="AS1031" s="21"/>
      <c r="AT1031" s="21"/>
      <c r="AU1031" s="21"/>
      <c r="AV1031" s="21"/>
      <c r="AW1031" s="21"/>
      <c r="AX1031" s="21"/>
      <c r="AY1031" s="21"/>
      <c r="AZ1031" s="21"/>
      <c r="BA1031" s="21"/>
      <c r="BB1031" s="21"/>
      <c r="BC1031" s="21"/>
      <c r="BD1031" s="21"/>
      <c r="BE1031" s="21"/>
    </row>
    <row r="1032" spans="5:57" ht="12.75">
      <c r="E1032" s="21"/>
      <c r="F1032" s="21"/>
      <c r="G1032" s="21"/>
      <c r="H1032" s="21"/>
      <c r="I1032" s="21"/>
      <c r="J1032" s="21"/>
      <c r="K1032" s="21"/>
      <c r="L1032" s="21"/>
      <c r="M1032" s="21"/>
      <c r="N1032" s="21"/>
      <c r="O1032" s="21"/>
      <c r="P1032" s="21"/>
      <c r="Q1032" s="21"/>
      <c r="R1032" s="21"/>
      <c r="S1032" s="21"/>
      <c r="T1032" s="21"/>
      <c r="U1032" s="21"/>
      <c r="V1032" s="21"/>
      <c r="W1032" s="21"/>
      <c r="X1032" s="21"/>
      <c r="Y1032" s="21"/>
      <c r="Z1032" s="21"/>
      <c r="AA1032" s="21"/>
      <c r="AB1032" s="21"/>
      <c r="AC1032" s="21"/>
      <c r="AD1032" s="21"/>
      <c r="AE1032" s="21"/>
      <c r="AF1032" s="21"/>
      <c r="AG1032" s="21"/>
      <c r="AH1032" s="21"/>
      <c r="AI1032" s="21"/>
      <c r="AJ1032" s="21"/>
      <c r="AK1032" s="21"/>
      <c r="AL1032" s="21"/>
      <c r="AM1032" s="21"/>
      <c r="AN1032" s="21"/>
      <c r="AO1032" s="21"/>
      <c r="AP1032" s="21"/>
      <c r="AQ1032" s="21"/>
      <c r="AR1032" s="21"/>
      <c r="AS1032" s="21"/>
      <c r="AT1032" s="21"/>
      <c r="AU1032" s="21"/>
      <c r="AV1032" s="21"/>
      <c r="AW1032" s="21"/>
      <c r="AX1032" s="21"/>
      <c r="AY1032" s="21"/>
      <c r="AZ1032" s="21"/>
      <c r="BA1032" s="21"/>
      <c r="BB1032" s="21"/>
      <c r="BC1032" s="21"/>
      <c r="BD1032" s="21"/>
      <c r="BE1032" s="21"/>
    </row>
    <row r="1033" spans="5:57" ht="12.75">
      <c r="E1033" s="21"/>
      <c r="F1033" s="21"/>
      <c r="G1033" s="21"/>
      <c r="H1033" s="21"/>
      <c r="I1033" s="21"/>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c r="AI1033" s="21"/>
      <c r="AJ1033" s="21"/>
      <c r="AK1033" s="21"/>
      <c r="AL1033" s="21"/>
      <c r="AM1033" s="21"/>
      <c r="AN1033" s="21"/>
      <c r="AO1033" s="21"/>
      <c r="AP1033" s="21"/>
      <c r="AQ1033" s="21"/>
      <c r="AR1033" s="21"/>
      <c r="AS1033" s="21"/>
      <c r="AT1033" s="21"/>
      <c r="AU1033" s="21"/>
      <c r="AV1033" s="21"/>
      <c r="AW1033" s="21"/>
      <c r="AX1033" s="21"/>
      <c r="AY1033" s="21"/>
      <c r="AZ1033" s="21"/>
      <c r="BA1033" s="21"/>
      <c r="BB1033" s="21"/>
      <c r="BC1033" s="21"/>
      <c r="BD1033" s="21"/>
      <c r="BE1033" s="21"/>
    </row>
    <row r="1034" spans="5:57" ht="12.75">
      <c r="E1034" s="21"/>
      <c r="F1034" s="21"/>
      <c r="G1034" s="21"/>
      <c r="H1034" s="21"/>
      <c r="I1034" s="21"/>
      <c r="J1034" s="21"/>
      <c r="K1034" s="21"/>
      <c r="L1034" s="21"/>
      <c r="M1034" s="21"/>
      <c r="N1034" s="21"/>
      <c r="O1034" s="21"/>
      <c r="P1034" s="21"/>
      <c r="Q1034" s="21"/>
      <c r="R1034" s="21"/>
      <c r="S1034" s="21"/>
      <c r="T1034" s="21"/>
      <c r="U1034" s="21"/>
      <c r="V1034" s="21"/>
      <c r="W1034" s="21"/>
      <c r="X1034" s="21"/>
      <c r="Y1034" s="21"/>
      <c r="Z1034" s="21"/>
      <c r="AA1034" s="21"/>
      <c r="AB1034" s="21"/>
      <c r="AC1034" s="21"/>
      <c r="AD1034" s="21"/>
      <c r="AE1034" s="21"/>
      <c r="AF1034" s="21"/>
      <c r="AG1034" s="21"/>
      <c r="AH1034" s="21"/>
      <c r="AI1034" s="21"/>
      <c r="AJ1034" s="21"/>
      <c r="AK1034" s="21"/>
      <c r="AL1034" s="21"/>
      <c r="AM1034" s="21"/>
      <c r="AN1034" s="21"/>
      <c r="AO1034" s="21"/>
      <c r="AP1034" s="21"/>
      <c r="AQ1034" s="21"/>
      <c r="AR1034" s="21"/>
      <c r="AS1034" s="21"/>
      <c r="AT1034" s="21"/>
      <c r="AU1034" s="21"/>
      <c r="AV1034" s="21"/>
      <c r="AW1034" s="21"/>
      <c r="AX1034" s="21"/>
      <c r="AY1034" s="21"/>
      <c r="AZ1034" s="21"/>
      <c r="BA1034" s="21"/>
      <c r="BB1034" s="21"/>
      <c r="BC1034" s="21"/>
      <c r="BD1034" s="21"/>
      <c r="BE1034" s="21"/>
    </row>
    <row r="1035" spans="5:57" ht="12.75">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1"/>
      <c r="AV1035" s="21"/>
      <c r="AW1035" s="21"/>
      <c r="AX1035" s="21"/>
      <c r="AY1035" s="21"/>
      <c r="AZ1035" s="21"/>
      <c r="BA1035" s="21"/>
      <c r="BB1035" s="21"/>
      <c r="BC1035" s="21"/>
      <c r="BD1035" s="21"/>
      <c r="BE1035" s="21"/>
    </row>
    <row r="1036" spans="5:57" ht="12.75">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c r="AF1036" s="21"/>
      <c r="AG1036" s="21"/>
      <c r="AH1036" s="21"/>
      <c r="AI1036" s="21"/>
      <c r="AJ1036" s="21"/>
      <c r="AK1036" s="21"/>
      <c r="AL1036" s="21"/>
      <c r="AM1036" s="21"/>
      <c r="AN1036" s="21"/>
      <c r="AO1036" s="21"/>
      <c r="AP1036" s="21"/>
      <c r="AQ1036" s="21"/>
      <c r="AR1036" s="21"/>
      <c r="AS1036" s="21"/>
      <c r="AT1036" s="21"/>
      <c r="AU1036" s="21"/>
      <c r="AV1036" s="21"/>
      <c r="AW1036" s="21"/>
      <c r="AX1036" s="21"/>
      <c r="AY1036" s="21"/>
      <c r="AZ1036" s="21"/>
      <c r="BA1036" s="21"/>
      <c r="BB1036" s="21"/>
      <c r="BC1036" s="21"/>
      <c r="BD1036" s="21"/>
      <c r="BE1036" s="21"/>
    </row>
    <row r="1037" spans="5:57" ht="12.75">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
      <c r="AU1037" s="21"/>
      <c r="AV1037" s="21"/>
      <c r="AW1037" s="21"/>
      <c r="AX1037" s="21"/>
      <c r="AY1037" s="21"/>
      <c r="AZ1037" s="21"/>
      <c r="BA1037" s="21"/>
      <c r="BB1037" s="21"/>
      <c r="BC1037" s="21"/>
      <c r="BD1037" s="21"/>
      <c r="BE1037" s="21"/>
    </row>
    <row r="1038" spans="5:57" ht="12.75">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
      <c r="AU1038" s="21"/>
      <c r="AV1038" s="21"/>
      <c r="AW1038" s="21"/>
      <c r="AX1038" s="21"/>
      <c r="AY1038" s="21"/>
      <c r="AZ1038" s="21"/>
      <c r="BA1038" s="21"/>
      <c r="BB1038" s="21"/>
      <c r="BC1038" s="21"/>
      <c r="BD1038" s="21"/>
      <c r="BE1038" s="21"/>
    </row>
    <row r="1039" spans="5:57" ht="12.75">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c r="AF1039" s="21"/>
      <c r="AG1039" s="21"/>
      <c r="AH1039" s="21"/>
      <c r="AI1039" s="21"/>
      <c r="AJ1039" s="21"/>
      <c r="AK1039" s="21"/>
      <c r="AL1039" s="21"/>
      <c r="AM1039" s="21"/>
      <c r="AN1039" s="21"/>
      <c r="AO1039" s="21"/>
      <c r="AP1039" s="21"/>
      <c r="AQ1039" s="21"/>
      <c r="AR1039" s="21"/>
      <c r="AS1039" s="21"/>
      <c r="AT1039" s="21"/>
      <c r="AU1039" s="21"/>
      <c r="AV1039" s="21"/>
      <c r="AW1039" s="21"/>
      <c r="AX1039" s="21"/>
      <c r="AY1039" s="21"/>
      <c r="AZ1039" s="21"/>
      <c r="BA1039" s="21"/>
      <c r="BB1039" s="21"/>
      <c r="BC1039" s="21"/>
      <c r="BD1039" s="21"/>
      <c r="BE1039" s="21"/>
    </row>
    <row r="1040" spans="5:57" ht="12.75">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c r="AF1040" s="21"/>
      <c r="AG1040" s="21"/>
      <c r="AH1040" s="21"/>
      <c r="AI1040" s="21"/>
      <c r="AJ1040" s="21"/>
      <c r="AK1040" s="21"/>
      <c r="AL1040" s="21"/>
      <c r="AM1040" s="21"/>
      <c r="AN1040" s="21"/>
      <c r="AO1040" s="21"/>
      <c r="AP1040" s="21"/>
      <c r="AQ1040" s="21"/>
      <c r="AR1040" s="21"/>
      <c r="AS1040" s="21"/>
      <c r="AT1040" s="21"/>
      <c r="AU1040" s="21"/>
      <c r="AV1040" s="21"/>
      <c r="AW1040" s="21"/>
      <c r="AX1040" s="21"/>
      <c r="AY1040" s="21"/>
      <c r="AZ1040" s="21"/>
      <c r="BA1040" s="21"/>
      <c r="BB1040" s="21"/>
      <c r="BC1040" s="21"/>
      <c r="BD1040" s="21"/>
      <c r="BE1040" s="21"/>
    </row>
    <row r="1041" spans="5:57" ht="12.75">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c r="AF1041" s="21"/>
      <c r="AG1041" s="21"/>
      <c r="AH1041" s="21"/>
      <c r="AI1041" s="21"/>
      <c r="AJ1041" s="21"/>
      <c r="AK1041" s="21"/>
      <c r="AL1041" s="21"/>
      <c r="AM1041" s="21"/>
      <c r="AN1041" s="21"/>
      <c r="AO1041" s="21"/>
      <c r="AP1041" s="21"/>
      <c r="AQ1041" s="21"/>
      <c r="AR1041" s="21"/>
      <c r="AS1041" s="21"/>
      <c r="AT1041" s="21"/>
      <c r="AU1041" s="21"/>
      <c r="AV1041" s="21"/>
      <c r="AW1041" s="21"/>
      <c r="AX1041" s="21"/>
      <c r="AY1041" s="21"/>
      <c r="AZ1041" s="21"/>
      <c r="BA1041" s="21"/>
      <c r="BB1041" s="21"/>
      <c r="BC1041" s="21"/>
      <c r="BD1041" s="21"/>
      <c r="BE1041" s="21"/>
    </row>
    <row r="1042" spans="5:57" ht="12.75">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c r="AQ1042" s="21"/>
      <c r="AR1042" s="21"/>
      <c r="AS1042" s="21"/>
      <c r="AT1042" s="21"/>
      <c r="AU1042" s="21"/>
      <c r="AV1042" s="21"/>
      <c r="AW1042" s="21"/>
      <c r="AX1042" s="21"/>
      <c r="AY1042" s="21"/>
      <c r="AZ1042" s="21"/>
      <c r="BA1042" s="21"/>
      <c r="BB1042" s="21"/>
      <c r="BC1042" s="21"/>
      <c r="BD1042" s="21"/>
      <c r="BE1042" s="21"/>
    </row>
    <row r="1043" spans="5:57" ht="12.75">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P1043" s="21"/>
      <c r="AQ1043" s="21"/>
      <c r="AR1043" s="21"/>
      <c r="AS1043" s="21"/>
      <c r="AT1043" s="21"/>
      <c r="AU1043" s="21"/>
      <c r="AV1043" s="21"/>
      <c r="AW1043" s="21"/>
      <c r="AX1043" s="21"/>
      <c r="AY1043" s="21"/>
      <c r="AZ1043" s="21"/>
      <c r="BA1043" s="21"/>
      <c r="BB1043" s="21"/>
      <c r="BC1043" s="21"/>
      <c r="BD1043" s="21"/>
      <c r="BE1043" s="21"/>
    </row>
    <row r="1044" spans="5:57" ht="12.75">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P1044" s="21"/>
      <c r="AQ1044" s="21"/>
      <c r="AR1044" s="21"/>
      <c r="AS1044" s="21"/>
      <c r="AT1044" s="21"/>
      <c r="AU1044" s="21"/>
      <c r="AV1044" s="21"/>
      <c r="AW1044" s="21"/>
      <c r="AX1044" s="21"/>
      <c r="AY1044" s="21"/>
      <c r="AZ1044" s="21"/>
      <c r="BA1044" s="21"/>
      <c r="BB1044" s="21"/>
      <c r="BC1044" s="21"/>
      <c r="BD1044" s="21"/>
      <c r="BE1044" s="21"/>
    </row>
    <row r="1045" spans="5:57" ht="12.75">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c r="AF1045" s="21"/>
      <c r="AG1045" s="21"/>
      <c r="AH1045" s="21"/>
      <c r="AI1045" s="21"/>
      <c r="AJ1045" s="21"/>
      <c r="AK1045" s="21"/>
      <c r="AL1045" s="21"/>
      <c r="AM1045" s="21"/>
      <c r="AN1045" s="21"/>
      <c r="AO1045" s="21"/>
      <c r="AP1045" s="21"/>
      <c r="AQ1045" s="21"/>
      <c r="AR1045" s="21"/>
      <c r="AS1045" s="21"/>
      <c r="AT1045" s="21"/>
      <c r="AU1045" s="21"/>
      <c r="AV1045" s="21"/>
      <c r="AW1045" s="21"/>
      <c r="AX1045" s="21"/>
      <c r="AY1045" s="21"/>
      <c r="AZ1045" s="21"/>
      <c r="BA1045" s="21"/>
      <c r="BB1045" s="21"/>
      <c r="BC1045" s="21"/>
      <c r="BD1045" s="21"/>
      <c r="BE1045" s="21"/>
    </row>
    <row r="1046" spans="5:57" ht="12.75">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c r="AQ1046" s="21"/>
      <c r="AR1046" s="21"/>
      <c r="AS1046" s="21"/>
      <c r="AT1046" s="21"/>
      <c r="AU1046" s="21"/>
      <c r="AV1046" s="21"/>
      <c r="AW1046" s="21"/>
      <c r="AX1046" s="21"/>
      <c r="AY1046" s="21"/>
      <c r="AZ1046" s="21"/>
      <c r="BA1046" s="21"/>
      <c r="BB1046" s="21"/>
      <c r="BC1046" s="21"/>
      <c r="BD1046" s="21"/>
      <c r="BE1046" s="21"/>
    </row>
    <row r="1047" spans="5:57" ht="12.75">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c r="AF1047" s="21"/>
      <c r="AG1047" s="21"/>
      <c r="AH1047" s="21"/>
      <c r="AI1047" s="21"/>
      <c r="AJ1047" s="21"/>
      <c r="AK1047" s="21"/>
      <c r="AL1047" s="21"/>
      <c r="AM1047" s="21"/>
      <c r="AN1047" s="21"/>
      <c r="AO1047" s="21"/>
      <c r="AP1047" s="21"/>
      <c r="AQ1047" s="21"/>
      <c r="AR1047" s="21"/>
      <c r="AS1047" s="21"/>
      <c r="AT1047" s="21"/>
      <c r="AU1047" s="21"/>
      <c r="AV1047" s="21"/>
      <c r="AW1047" s="21"/>
      <c r="AX1047" s="21"/>
      <c r="AY1047" s="21"/>
      <c r="AZ1047" s="21"/>
      <c r="BA1047" s="21"/>
      <c r="BB1047" s="21"/>
      <c r="BC1047" s="21"/>
      <c r="BD1047" s="21"/>
      <c r="BE1047" s="21"/>
    </row>
    <row r="1048" spans="5:57" ht="12.75">
      <c r="E1048" s="21"/>
      <c r="F1048" s="21"/>
      <c r="G1048" s="21"/>
      <c r="H1048" s="21"/>
      <c r="I1048" s="21"/>
      <c r="J1048" s="21"/>
      <c r="K1048" s="21"/>
      <c r="L1048" s="21"/>
      <c r="M1048" s="21"/>
      <c r="N1048" s="21"/>
      <c r="O1048" s="21"/>
      <c r="P1048" s="21"/>
      <c r="Q1048" s="21"/>
      <c r="R1048" s="21"/>
      <c r="S1048" s="21"/>
      <c r="T1048" s="21"/>
      <c r="U1048" s="21"/>
      <c r="V1048" s="21"/>
      <c r="W1048" s="21"/>
      <c r="X1048" s="21"/>
      <c r="Y1048" s="21"/>
      <c r="Z1048" s="21"/>
      <c r="AA1048" s="21"/>
      <c r="AB1048" s="21"/>
      <c r="AC1048" s="21"/>
      <c r="AD1048" s="21"/>
      <c r="AE1048" s="21"/>
      <c r="AF1048" s="21"/>
      <c r="AG1048" s="21"/>
      <c r="AH1048" s="21"/>
      <c r="AI1048" s="21"/>
      <c r="AJ1048" s="21"/>
      <c r="AK1048" s="21"/>
      <c r="AL1048" s="21"/>
      <c r="AM1048" s="21"/>
      <c r="AN1048" s="21"/>
      <c r="AO1048" s="21"/>
      <c r="AP1048" s="21"/>
      <c r="AQ1048" s="21"/>
      <c r="AR1048" s="21"/>
      <c r="AS1048" s="21"/>
      <c r="AT1048" s="21"/>
      <c r="AU1048" s="21"/>
      <c r="AV1048" s="21"/>
      <c r="AW1048" s="21"/>
      <c r="AX1048" s="21"/>
      <c r="AY1048" s="21"/>
      <c r="AZ1048" s="21"/>
      <c r="BA1048" s="21"/>
      <c r="BB1048" s="21"/>
      <c r="BC1048" s="21"/>
      <c r="BD1048" s="21"/>
      <c r="BE1048" s="21"/>
    </row>
    <row r="1049" spans="5:57" ht="12.75">
      <c r="E1049" s="21"/>
      <c r="F1049" s="21"/>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P1049" s="21"/>
      <c r="AQ1049" s="21"/>
      <c r="AR1049" s="21"/>
      <c r="AS1049" s="21"/>
      <c r="AT1049" s="21"/>
      <c r="AU1049" s="21"/>
      <c r="AV1049" s="21"/>
      <c r="AW1049" s="21"/>
      <c r="AX1049" s="21"/>
      <c r="AY1049" s="21"/>
      <c r="AZ1049" s="21"/>
      <c r="BA1049" s="21"/>
      <c r="BB1049" s="21"/>
      <c r="BC1049" s="21"/>
      <c r="BD1049" s="21"/>
      <c r="BE1049" s="21"/>
    </row>
    <row r="1050" spans="5:57" ht="12.75">
      <c r="E1050" s="21"/>
      <c r="F1050" s="21"/>
      <c r="G1050" s="21"/>
      <c r="H1050" s="21"/>
      <c r="I1050" s="21"/>
      <c r="J1050" s="21"/>
      <c r="K1050" s="21"/>
      <c r="L1050" s="21"/>
      <c r="M1050" s="21"/>
      <c r="N1050" s="21"/>
      <c r="O1050" s="21"/>
      <c r="P1050" s="21"/>
      <c r="Q1050" s="21"/>
      <c r="R1050" s="21"/>
      <c r="S1050" s="21"/>
      <c r="T1050" s="21"/>
      <c r="U1050" s="21"/>
      <c r="V1050" s="21"/>
      <c r="W1050" s="21"/>
      <c r="X1050" s="21"/>
      <c r="Y1050" s="21"/>
      <c r="Z1050" s="21"/>
      <c r="AA1050" s="21"/>
      <c r="AB1050" s="21"/>
      <c r="AC1050" s="21"/>
      <c r="AD1050" s="21"/>
      <c r="AE1050" s="21"/>
      <c r="AF1050" s="21"/>
      <c r="AG1050" s="21"/>
      <c r="AH1050" s="21"/>
      <c r="AI1050" s="21"/>
      <c r="AJ1050" s="21"/>
      <c r="AK1050" s="21"/>
      <c r="AL1050" s="21"/>
      <c r="AM1050" s="21"/>
      <c r="AN1050" s="21"/>
      <c r="AO1050" s="21"/>
      <c r="AP1050" s="21"/>
      <c r="AQ1050" s="21"/>
      <c r="AR1050" s="21"/>
      <c r="AS1050" s="21"/>
      <c r="AT1050" s="21"/>
      <c r="AU1050" s="21"/>
      <c r="AV1050" s="21"/>
      <c r="AW1050" s="21"/>
      <c r="AX1050" s="21"/>
      <c r="AY1050" s="21"/>
      <c r="AZ1050" s="21"/>
      <c r="BA1050" s="21"/>
      <c r="BB1050" s="21"/>
      <c r="BC1050" s="21"/>
      <c r="BD1050" s="21"/>
      <c r="BE1050" s="21"/>
    </row>
    <row r="1051" spans="5:57" ht="12.75">
      <c r="E1051" s="21"/>
      <c r="F1051" s="21"/>
      <c r="G1051" s="21"/>
      <c r="H1051" s="21"/>
      <c r="I1051" s="21"/>
      <c r="J1051" s="21"/>
      <c r="K1051" s="21"/>
      <c r="L1051" s="21"/>
      <c r="M1051" s="21"/>
      <c r="N1051" s="21"/>
      <c r="O1051" s="21"/>
      <c r="P1051" s="21"/>
      <c r="Q1051" s="21"/>
      <c r="R1051" s="21"/>
      <c r="S1051" s="21"/>
      <c r="T1051" s="21"/>
      <c r="U1051" s="21"/>
      <c r="V1051" s="21"/>
      <c r="W1051" s="21"/>
      <c r="X1051" s="21"/>
      <c r="Y1051" s="21"/>
      <c r="Z1051" s="21"/>
      <c r="AA1051" s="21"/>
      <c r="AB1051" s="21"/>
      <c r="AC1051" s="21"/>
      <c r="AD1051" s="21"/>
      <c r="AE1051" s="21"/>
      <c r="AF1051" s="21"/>
      <c r="AG1051" s="21"/>
      <c r="AH1051" s="21"/>
      <c r="AI1051" s="21"/>
      <c r="AJ1051" s="21"/>
      <c r="AK1051" s="21"/>
      <c r="AL1051" s="21"/>
      <c r="AM1051" s="21"/>
      <c r="AN1051" s="21"/>
      <c r="AO1051" s="21"/>
      <c r="AP1051" s="21"/>
      <c r="AQ1051" s="21"/>
      <c r="AR1051" s="21"/>
      <c r="AS1051" s="21"/>
      <c r="AT1051" s="21"/>
      <c r="AU1051" s="21"/>
      <c r="AV1051" s="21"/>
      <c r="AW1051" s="21"/>
      <c r="AX1051" s="21"/>
      <c r="AY1051" s="21"/>
      <c r="AZ1051" s="21"/>
      <c r="BA1051" s="21"/>
      <c r="BB1051" s="21"/>
      <c r="BC1051" s="21"/>
      <c r="BD1051" s="21"/>
      <c r="BE1051" s="21"/>
    </row>
    <row r="1052" spans="5:57" ht="12.75">
      <c r="E1052" s="21"/>
      <c r="F1052" s="21"/>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c r="AC1052" s="21"/>
      <c r="AD1052" s="21"/>
      <c r="AE1052" s="21"/>
      <c r="AF1052" s="21"/>
      <c r="AG1052" s="21"/>
      <c r="AH1052" s="21"/>
      <c r="AI1052" s="21"/>
      <c r="AJ1052" s="21"/>
      <c r="AK1052" s="21"/>
      <c r="AL1052" s="21"/>
      <c r="AM1052" s="21"/>
      <c r="AN1052" s="21"/>
      <c r="AO1052" s="21"/>
      <c r="AP1052" s="21"/>
      <c r="AQ1052" s="21"/>
      <c r="AR1052" s="21"/>
      <c r="AS1052" s="21"/>
      <c r="AT1052" s="21"/>
      <c r="AU1052" s="21"/>
      <c r="AV1052" s="21"/>
      <c r="AW1052" s="21"/>
      <c r="AX1052" s="21"/>
      <c r="AY1052" s="21"/>
      <c r="AZ1052" s="21"/>
      <c r="BA1052" s="21"/>
      <c r="BB1052" s="21"/>
      <c r="BC1052" s="21"/>
      <c r="BD1052" s="21"/>
      <c r="BE1052" s="21"/>
    </row>
    <row r="1053" spans="5:57" ht="12.75">
      <c r="E1053" s="21"/>
      <c r="F1053" s="21"/>
      <c r="G1053" s="21"/>
      <c r="H1053" s="21"/>
      <c r="I1053" s="21"/>
      <c r="J1053" s="21"/>
      <c r="K1053" s="21"/>
      <c r="L1053" s="21"/>
      <c r="M1053" s="21"/>
      <c r="N1053" s="21"/>
      <c r="O1053" s="21"/>
      <c r="P1053" s="21"/>
      <c r="Q1053" s="21"/>
      <c r="R1053" s="21"/>
      <c r="S1053" s="21"/>
      <c r="T1053" s="21"/>
      <c r="U1053" s="21"/>
      <c r="V1053" s="21"/>
      <c r="W1053" s="21"/>
      <c r="X1053" s="21"/>
      <c r="Y1053" s="21"/>
      <c r="Z1053" s="21"/>
      <c r="AA1053" s="21"/>
      <c r="AB1053" s="21"/>
      <c r="AC1053" s="21"/>
      <c r="AD1053" s="21"/>
      <c r="AE1053" s="21"/>
      <c r="AF1053" s="21"/>
      <c r="AG1053" s="21"/>
      <c r="AH1053" s="21"/>
      <c r="AI1053" s="21"/>
      <c r="AJ1053" s="21"/>
      <c r="AK1053" s="21"/>
      <c r="AL1053" s="21"/>
      <c r="AM1053" s="21"/>
      <c r="AN1053" s="21"/>
      <c r="AO1053" s="21"/>
      <c r="AP1053" s="21"/>
      <c r="AQ1053" s="21"/>
      <c r="AR1053" s="21"/>
      <c r="AS1053" s="21"/>
      <c r="AT1053" s="21"/>
      <c r="AU1053" s="21"/>
      <c r="AV1053" s="21"/>
      <c r="AW1053" s="21"/>
      <c r="AX1053" s="21"/>
      <c r="AY1053" s="21"/>
      <c r="AZ1053" s="21"/>
      <c r="BA1053" s="21"/>
      <c r="BB1053" s="21"/>
      <c r="BC1053" s="21"/>
      <c r="BD1053" s="21"/>
      <c r="BE1053" s="21"/>
    </row>
    <row r="1054" spans="5:57" ht="12.75">
      <c r="E1054" s="21"/>
      <c r="F1054" s="21"/>
      <c r="G1054" s="21"/>
      <c r="H1054" s="21"/>
      <c r="I1054" s="21"/>
      <c r="J1054" s="21"/>
      <c r="K1054" s="21"/>
      <c r="L1054" s="21"/>
      <c r="M1054" s="21"/>
      <c r="N1054" s="21"/>
      <c r="O1054" s="21"/>
      <c r="P1054" s="21"/>
      <c r="Q1054" s="21"/>
      <c r="R1054" s="21"/>
      <c r="S1054" s="21"/>
      <c r="T1054" s="21"/>
      <c r="U1054" s="21"/>
      <c r="V1054" s="21"/>
      <c r="W1054" s="21"/>
      <c r="X1054" s="21"/>
      <c r="Y1054" s="21"/>
      <c r="Z1054" s="21"/>
      <c r="AA1054" s="21"/>
      <c r="AB1054" s="21"/>
      <c r="AC1054" s="21"/>
      <c r="AD1054" s="21"/>
      <c r="AE1054" s="21"/>
      <c r="AF1054" s="21"/>
      <c r="AG1054" s="21"/>
      <c r="AH1054" s="21"/>
      <c r="AI1054" s="21"/>
      <c r="AJ1054" s="21"/>
      <c r="AK1054" s="21"/>
      <c r="AL1054" s="21"/>
      <c r="AM1054" s="21"/>
      <c r="AN1054" s="21"/>
      <c r="AO1054" s="21"/>
      <c r="AP1054" s="21"/>
      <c r="AQ1054" s="21"/>
      <c r="AR1054" s="21"/>
      <c r="AS1054" s="21"/>
      <c r="AT1054" s="21"/>
      <c r="AU1054" s="21"/>
      <c r="AV1054" s="21"/>
      <c r="AW1054" s="21"/>
      <c r="AX1054" s="21"/>
      <c r="AY1054" s="21"/>
      <c r="AZ1054" s="21"/>
      <c r="BA1054" s="21"/>
      <c r="BB1054" s="21"/>
      <c r="BC1054" s="21"/>
      <c r="BD1054" s="21"/>
      <c r="BE1054" s="21"/>
    </row>
    <row r="1055" spans="5:57" ht="12.75">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c r="AF1055" s="21"/>
      <c r="AG1055" s="21"/>
      <c r="AH1055" s="21"/>
      <c r="AI1055" s="21"/>
      <c r="AJ1055" s="21"/>
      <c r="AK1055" s="21"/>
      <c r="AL1055" s="21"/>
      <c r="AM1055" s="21"/>
      <c r="AN1055" s="21"/>
      <c r="AO1055" s="21"/>
      <c r="AP1055" s="21"/>
      <c r="AQ1055" s="21"/>
      <c r="AR1055" s="21"/>
      <c r="AS1055" s="21"/>
      <c r="AT1055" s="21"/>
      <c r="AU1055" s="21"/>
      <c r="AV1055" s="21"/>
      <c r="AW1055" s="21"/>
      <c r="AX1055" s="21"/>
      <c r="AY1055" s="21"/>
      <c r="AZ1055" s="21"/>
      <c r="BA1055" s="21"/>
      <c r="BB1055" s="21"/>
      <c r="BC1055" s="21"/>
      <c r="BD1055" s="21"/>
      <c r="BE1055" s="21"/>
    </row>
    <row r="1056" spans="5:57" ht="12.75">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c r="AF1056" s="21"/>
      <c r="AG1056" s="21"/>
      <c r="AH1056" s="21"/>
      <c r="AI1056" s="21"/>
      <c r="AJ1056" s="21"/>
      <c r="AK1056" s="21"/>
      <c r="AL1056" s="21"/>
      <c r="AM1056" s="21"/>
      <c r="AN1056" s="21"/>
      <c r="AO1056" s="21"/>
      <c r="AP1056" s="21"/>
      <c r="AQ1056" s="21"/>
      <c r="AR1056" s="21"/>
      <c r="AS1056" s="21"/>
      <c r="AT1056" s="21"/>
      <c r="AU1056" s="21"/>
      <c r="AV1056" s="21"/>
      <c r="AW1056" s="21"/>
      <c r="AX1056" s="21"/>
      <c r="AY1056" s="21"/>
      <c r="AZ1056" s="21"/>
      <c r="BA1056" s="21"/>
      <c r="BB1056" s="21"/>
      <c r="BC1056" s="21"/>
      <c r="BD1056" s="21"/>
      <c r="BE1056" s="21"/>
    </row>
    <row r="1057" spans="5:57" ht="12.75">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c r="AF1057" s="21"/>
      <c r="AG1057" s="21"/>
      <c r="AH1057" s="21"/>
      <c r="AI1057" s="21"/>
      <c r="AJ1057" s="21"/>
      <c r="AK1057" s="21"/>
      <c r="AL1057" s="21"/>
      <c r="AM1057" s="21"/>
      <c r="AN1057" s="21"/>
      <c r="AO1057" s="21"/>
      <c r="AP1057" s="21"/>
      <c r="AQ1057" s="21"/>
      <c r="AR1057" s="21"/>
      <c r="AS1057" s="21"/>
      <c r="AT1057" s="21"/>
      <c r="AU1057" s="21"/>
      <c r="AV1057" s="21"/>
      <c r="AW1057" s="21"/>
      <c r="AX1057" s="21"/>
      <c r="AY1057" s="21"/>
      <c r="AZ1057" s="21"/>
      <c r="BA1057" s="21"/>
      <c r="BB1057" s="21"/>
      <c r="BC1057" s="21"/>
      <c r="BD1057" s="21"/>
      <c r="BE1057" s="21"/>
    </row>
    <row r="1058" spans="5:57" ht="12.75">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c r="AF1058" s="21"/>
      <c r="AG1058" s="21"/>
      <c r="AH1058" s="21"/>
      <c r="AI1058" s="21"/>
      <c r="AJ1058" s="21"/>
      <c r="AK1058" s="21"/>
      <c r="AL1058" s="21"/>
      <c r="AM1058" s="21"/>
      <c r="AN1058" s="21"/>
      <c r="AO1058" s="21"/>
      <c r="AP1058" s="21"/>
      <c r="AQ1058" s="21"/>
      <c r="AR1058" s="21"/>
      <c r="AS1058" s="21"/>
      <c r="AT1058" s="21"/>
      <c r="AU1058" s="21"/>
      <c r="AV1058" s="21"/>
      <c r="AW1058" s="21"/>
      <c r="AX1058" s="21"/>
      <c r="AY1058" s="21"/>
      <c r="AZ1058" s="21"/>
      <c r="BA1058" s="21"/>
      <c r="BB1058" s="21"/>
      <c r="BC1058" s="21"/>
      <c r="BD1058" s="21"/>
      <c r="BE1058" s="21"/>
    </row>
    <row r="1059" spans="5:57" ht="12.75">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c r="AF1059" s="21"/>
      <c r="AG1059" s="21"/>
      <c r="AH1059" s="21"/>
      <c r="AI1059" s="21"/>
      <c r="AJ1059" s="21"/>
      <c r="AK1059" s="21"/>
      <c r="AL1059" s="21"/>
      <c r="AM1059" s="21"/>
      <c r="AN1059" s="21"/>
      <c r="AO1059" s="21"/>
      <c r="AP1059" s="21"/>
      <c r="AQ1059" s="21"/>
      <c r="AR1059" s="21"/>
      <c r="AS1059" s="21"/>
      <c r="AT1059" s="21"/>
      <c r="AU1059" s="21"/>
      <c r="AV1059" s="21"/>
      <c r="AW1059" s="21"/>
      <c r="AX1059" s="21"/>
      <c r="AY1059" s="21"/>
      <c r="AZ1059" s="21"/>
      <c r="BA1059" s="21"/>
      <c r="BB1059" s="21"/>
      <c r="BC1059" s="21"/>
      <c r="BD1059" s="21"/>
      <c r="BE1059" s="21"/>
    </row>
    <row r="1060" spans="5:57" ht="12.75">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c r="AF1060" s="21"/>
      <c r="AG1060" s="21"/>
      <c r="AH1060" s="21"/>
      <c r="AI1060" s="21"/>
      <c r="AJ1060" s="21"/>
      <c r="AK1060" s="21"/>
      <c r="AL1060" s="21"/>
      <c r="AM1060" s="21"/>
      <c r="AN1060" s="21"/>
      <c r="AO1060" s="21"/>
      <c r="AP1060" s="21"/>
      <c r="AQ1060" s="21"/>
      <c r="AR1060" s="21"/>
      <c r="AS1060" s="21"/>
      <c r="AT1060" s="21"/>
      <c r="AU1060" s="21"/>
      <c r="AV1060" s="21"/>
      <c r="AW1060" s="21"/>
      <c r="AX1060" s="21"/>
      <c r="AY1060" s="21"/>
      <c r="AZ1060" s="21"/>
      <c r="BA1060" s="21"/>
      <c r="BB1060" s="21"/>
      <c r="BC1060" s="21"/>
      <c r="BD1060" s="21"/>
      <c r="BE1060" s="21"/>
    </row>
    <row r="1061" spans="5:57" ht="12.75">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c r="AF1061" s="21"/>
      <c r="AG1061" s="21"/>
      <c r="AH1061" s="21"/>
      <c r="AI1061" s="21"/>
      <c r="AJ1061" s="21"/>
      <c r="AK1061" s="21"/>
      <c r="AL1061" s="21"/>
      <c r="AM1061" s="21"/>
      <c r="AN1061" s="21"/>
      <c r="AO1061" s="21"/>
      <c r="AP1061" s="21"/>
      <c r="AQ1061" s="21"/>
      <c r="AR1061" s="21"/>
      <c r="AS1061" s="21"/>
      <c r="AT1061" s="21"/>
      <c r="AU1061" s="21"/>
      <c r="AV1061" s="21"/>
      <c r="AW1061" s="21"/>
      <c r="AX1061" s="21"/>
      <c r="AY1061" s="21"/>
      <c r="AZ1061" s="21"/>
      <c r="BA1061" s="21"/>
      <c r="BB1061" s="21"/>
      <c r="BC1061" s="21"/>
      <c r="BD1061" s="21"/>
      <c r="BE1061" s="21"/>
    </row>
    <row r="1062" spans="5:57" ht="12.75">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c r="AF1062" s="21"/>
      <c r="AG1062" s="21"/>
      <c r="AH1062" s="21"/>
      <c r="AI1062" s="21"/>
      <c r="AJ1062" s="21"/>
      <c r="AK1062" s="21"/>
      <c r="AL1062" s="21"/>
      <c r="AM1062" s="21"/>
      <c r="AN1062" s="21"/>
      <c r="AO1062" s="21"/>
      <c r="AP1062" s="21"/>
      <c r="AQ1062" s="21"/>
      <c r="AR1062" s="21"/>
      <c r="AS1062" s="21"/>
      <c r="AT1062" s="21"/>
      <c r="AU1062" s="21"/>
      <c r="AV1062" s="21"/>
      <c r="AW1062" s="21"/>
      <c r="AX1062" s="21"/>
      <c r="AY1062" s="21"/>
      <c r="AZ1062" s="21"/>
      <c r="BA1062" s="21"/>
      <c r="BB1062" s="21"/>
      <c r="BC1062" s="21"/>
      <c r="BD1062" s="21"/>
      <c r="BE1062" s="21"/>
    </row>
    <row r="1063" spans="5:57" ht="12.75">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c r="AF1063" s="21"/>
      <c r="AG1063" s="21"/>
      <c r="AH1063" s="21"/>
      <c r="AI1063" s="21"/>
      <c r="AJ1063" s="21"/>
      <c r="AK1063" s="21"/>
      <c r="AL1063" s="21"/>
      <c r="AM1063" s="21"/>
      <c r="AN1063" s="21"/>
      <c r="AO1063" s="21"/>
      <c r="AP1063" s="21"/>
      <c r="AQ1063" s="21"/>
      <c r="AR1063" s="21"/>
      <c r="AS1063" s="21"/>
      <c r="AT1063" s="21"/>
      <c r="AU1063" s="21"/>
      <c r="AV1063" s="21"/>
      <c r="AW1063" s="21"/>
      <c r="AX1063" s="21"/>
      <c r="AY1063" s="21"/>
      <c r="AZ1063" s="21"/>
      <c r="BA1063" s="21"/>
      <c r="BB1063" s="21"/>
      <c r="BC1063" s="21"/>
      <c r="BD1063" s="21"/>
      <c r="BE1063" s="21"/>
    </row>
    <row r="1064" spans="5:57" ht="12.75">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c r="AF1064" s="21"/>
      <c r="AG1064" s="21"/>
      <c r="AH1064" s="21"/>
      <c r="AI1064" s="21"/>
      <c r="AJ1064" s="21"/>
      <c r="AK1064" s="21"/>
      <c r="AL1064" s="21"/>
      <c r="AM1064" s="21"/>
      <c r="AN1064" s="21"/>
      <c r="AO1064" s="21"/>
      <c r="AP1064" s="21"/>
      <c r="AQ1064" s="21"/>
      <c r="AR1064" s="21"/>
      <c r="AS1064" s="21"/>
      <c r="AT1064" s="21"/>
      <c r="AU1064" s="21"/>
      <c r="AV1064" s="21"/>
      <c r="AW1064" s="21"/>
      <c r="AX1064" s="21"/>
      <c r="AY1064" s="21"/>
      <c r="AZ1064" s="21"/>
      <c r="BA1064" s="21"/>
      <c r="BB1064" s="21"/>
      <c r="BC1064" s="21"/>
      <c r="BD1064" s="21"/>
      <c r="BE1064" s="21"/>
    </row>
    <row r="1065" spans="5:57" ht="12.75">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c r="AF1065" s="21"/>
      <c r="AG1065" s="21"/>
      <c r="AH1065" s="21"/>
      <c r="AI1065" s="21"/>
      <c r="AJ1065" s="21"/>
      <c r="AK1065" s="21"/>
      <c r="AL1065" s="21"/>
      <c r="AM1065" s="21"/>
      <c r="AN1065" s="21"/>
      <c r="AO1065" s="21"/>
      <c r="AP1065" s="21"/>
      <c r="AQ1065" s="21"/>
      <c r="AR1065" s="21"/>
      <c r="AS1065" s="21"/>
      <c r="AT1065" s="21"/>
      <c r="AU1065" s="21"/>
      <c r="AV1065" s="21"/>
      <c r="AW1065" s="21"/>
      <c r="AX1065" s="21"/>
      <c r="AY1065" s="21"/>
      <c r="AZ1065" s="21"/>
      <c r="BA1065" s="21"/>
      <c r="BB1065" s="21"/>
      <c r="BC1065" s="21"/>
      <c r="BD1065" s="21"/>
      <c r="BE1065" s="21"/>
    </row>
    <row r="1066" spans="5:57" ht="12.75">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c r="AF1066" s="21"/>
      <c r="AG1066" s="21"/>
      <c r="AH1066" s="21"/>
      <c r="AI1066" s="21"/>
      <c r="AJ1066" s="21"/>
      <c r="AK1066" s="21"/>
      <c r="AL1066" s="21"/>
      <c r="AM1066" s="21"/>
      <c r="AN1066" s="21"/>
      <c r="AO1066" s="21"/>
      <c r="AP1066" s="21"/>
      <c r="AQ1066" s="21"/>
      <c r="AR1066" s="21"/>
      <c r="AS1066" s="21"/>
      <c r="AT1066" s="21"/>
      <c r="AU1066" s="21"/>
      <c r="AV1066" s="21"/>
      <c r="AW1066" s="21"/>
      <c r="AX1066" s="21"/>
      <c r="AY1066" s="21"/>
      <c r="AZ1066" s="21"/>
      <c r="BA1066" s="21"/>
      <c r="BB1066" s="21"/>
      <c r="BC1066" s="21"/>
      <c r="BD1066" s="21"/>
      <c r="BE1066" s="21"/>
    </row>
    <row r="1067" spans="5:57" ht="12.75">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c r="AF1067" s="21"/>
      <c r="AG1067" s="21"/>
      <c r="AH1067" s="21"/>
      <c r="AI1067" s="21"/>
      <c r="AJ1067" s="21"/>
      <c r="AK1067" s="21"/>
      <c r="AL1067" s="21"/>
      <c r="AM1067" s="21"/>
      <c r="AN1067" s="21"/>
      <c r="AO1067" s="21"/>
      <c r="AP1067" s="21"/>
      <c r="AQ1067" s="21"/>
      <c r="AR1067" s="21"/>
      <c r="AS1067" s="21"/>
      <c r="AT1067" s="21"/>
      <c r="AU1067" s="21"/>
      <c r="AV1067" s="21"/>
      <c r="AW1067" s="21"/>
      <c r="AX1067" s="21"/>
      <c r="AY1067" s="21"/>
      <c r="AZ1067" s="21"/>
      <c r="BA1067" s="21"/>
      <c r="BB1067" s="21"/>
      <c r="BC1067" s="21"/>
      <c r="BD1067" s="21"/>
      <c r="BE1067" s="21"/>
    </row>
    <row r="1068" spans="5:57" ht="12.75">
      <c r="E1068" s="21"/>
      <c r="F1068" s="21"/>
      <c r="G1068" s="21"/>
      <c r="H1068" s="21"/>
      <c r="I1068" s="21"/>
      <c r="J1068" s="21"/>
      <c r="K1068" s="21"/>
      <c r="L1068" s="21"/>
      <c r="M1068" s="21"/>
      <c r="N1068" s="21"/>
      <c r="O1068" s="21"/>
      <c r="P1068" s="21"/>
      <c r="Q1068" s="21"/>
      <c r="R1068" s="21"/>
      <c r="S1068" s="21"/>
      <c r="T1068" s="21"/>
      <c r="U1068" s="21"/>
      <c r="V1068" s="21"/>
      <c r="W1068" s="21"/>
      <c r="X1068" s="21"/>
      <c r="Y1068" s="21"/>
      <c r="Z1068" s="21"/>
      <c r="AA1068" s="21"/>
      <c r="AB1068" s="21"/>
      <c r="AC1068" s="21"/>
      <c r="AD1068" s="21"/>
      <c r="AE1068" s="21"/>
      <c r="AF1068" s="21"/>
      <c r="AG1068" s="21"/>
      <c r="AH1068" s="21"/>
      <c r="AI1068" s="21"/>
      <c r="AJ1068" s="21"/>
      <c r="AK1068" s="21"/>
      <c r="AL1068" s="21"/>
      <c r="AM1068" s="21"/>
      <c r="AN1068" s="21"/>
      <c r="AO1068" s="21"/>
      <c r="AP1068" s="21"/>
      <c r="AQ1068" s="21"/>
      <c r="AR1068" s="21"/>
      <c r="AS1068" s="21"/>
      <c r="AT1068" s="21"/>
      <c r="AU1068" s="21"/>
      <c r="AV1068" s="21"/>
      <c r="AW1068" s="21"/>
      <c r="AX1068" s="21"/>
      <c r="AY1068" s="21"/>
      <c r="AZ1068" s="21"/>
      <c r="BA1068" s="21"/>
      <c r="BB1068" s="21"/>
      <c r="BC1068" s="21"/>
      <c r="BD1068" s="21"/>
      <c r="BE1068" s="21"/>
    </row>
    <row r="1069" spans="5:57" ht="12.75">
      <c r="E1069" s="21"/>
      <c r="F1069" s="21"/>
      <c r="G1069" s="21"/>
      <c r="H1069" s="21"/>
      <c r="I1069" s="21"/>
      <c r="J1069" s="21"/>
      <c r="K1069" s="21"/>
      <c r="L1069" s="21"/>
      <c r="M1069" s="21"/>
      <c r="N1069" s="21"/>
      <c r="O1069" s="21"/>
      <c r="P1069" s="21"/>
      <c r="Q1069" s="21"/>
      <c r="R1069" s="21"/>
      <c r="S1069" s="21"/>
      <c r="T1069" s="21"/>
      <c r="U1069" s="21"/>
      <c r="V1069" s="21"/>
      <c r="W1069" s="21"/>
      <c r="X1069" s="21"/>
      <c r="Y1069" s="21"/>
      <c r="Z1069" s="21"/>
      <c r="AA1069" s="21"/>
      <c r="AB1069" s="21"/>
      <c r="AC1069" s="21"/>
      <c r="AD1069" s="21"/>
      <c r="AE1069" s="21"/>
      <c r="AF1069" s="21"/>
      <c r="AG1069" s="21"/>
      <c r="AH1069" s="21"/>
      <c r="AI1069" s="21"/>
      <c r="AJ1069" s="21"/>
      <c r="AK1069" s="21"/>
      <c r="AL1069" s="21"/>
      <c r="AM1069" s="21"/>
      <c r="AN1069" s="21"/>
      <c r="AO1069" s="21"/>
      <c r="AP1069" s="21"/>
      <c r="AQ1069" s="21"/>
      <c r="AR1069" s="21"/>
      <c r="AS1069" s="21"/>
      <c r="AT1069" s="21"/>
      <c r="AU1069" s="21"/>
      <c r="AV1069" s="21"/>
      <c r="AW1069" s="21"/>
      <c r="AX1069" s="21"/>
      <c r="AY1069" s="21"/>
      <c r="AZ1069" s="21"/>
      <c r="BA1069" s="21"/>
      <c r="BB1069" s="21"/>
      <c r="BC1069" s="21"/>
      <c r="BD1069" s="21"/>
      <c r="BE1069" s="21"/>
    </row>
    <row r="1070" spans="5:57" ht="12.75">
      <c r="E1070" s="21"/>
      <c r="F1070" s="21"/>
      <c r="G1070" s="21"/>
      <c r="H1070" s="21"/>
      <c r="I1070" s="21"/>
      <c r="J1070" s="21"/>
      <c r="K1070" s="21"/>
      <c r="L1070" s="21"/>
      <c r="M1070" s="21"/>
      <c r="N1070" s="21"/>
      <c r="O1070" s="21"/>
      <c r="P1070" s="21"/>
      <c r="Q1070" s="21"/>
      <c r="R1070" s="21"/>
      <c r="S1070" s="21"/>
      <c r="T1070" s="21"/>
      <c r="U1070" s="21"/>
      <c r="V1070" s="21"/>
      <c r="W1070" s="21"/>
      <c r="X1070" s="21"/>
      <c r="Y1070" s="21"/>
      <c r="Z1070" s="21"/>
      <c r="AA1070" s="21"/>
      <c r="AB1070" s="21"/>
      <c r="AC1070" s="21"/>
      <c r="AD1070" s="21"/>
      <c r="AE1070" s="21"/>
      <c r="AF1070" s="21"/>
      <c r="AG1070" s="21"/>
      <c r="AH1070" s="21"/>
      <c r="AI1070" s="21"/>
      <c r="AJ1070" s="21"/>
      <c r="AK1070" s="21"/>
      <c r="AL1070" s="21"/>
      <c r="AM1070" s="21"/>
      <c r="AN1070" s="21"/>
      <c r="AO1070" s="21"/>
      <c r="AP1070" s="21"/>
      <c r="AQ1070" s="21"/>
      <c r="AR1070" s="21"/>
      <c r="AS1070" s="21"/>
      <c r="AT1070" s="21"/>
      <c r="AU1070" s="21"/>
      <c r="AV1070" s="21"/>
      <c r="AW1070" s="21"/>
      <c r="AX1070" s="21"/>
      <c r="AY1070" s="21"/>
      <c r="AZ1070" s="21"/>
      <c r="BA1070" s="21"/>
      <c r="BB1070" s="21"/>
      <c r="BC1070" s="21"/>
      <c r="BD1070" s="21"/>
      <c r="BE1070" s="21"/>
    </row>
    <row r="1071" spans="5:57" ht="12.75">
      <c r="E1071" s="21"/>
      <c r="F1071" s="21"/>
      <c r="G1071" s="21"/>
      <c r="H1071" s="21"/>
      <c r="I1071" s="21"/>
      <c r="J1071" s="21"/>
      <c r="K1071" s="21"/>
      <c r="L1071" s="21"/>
      <c r="M1071" s="21"/>
      <c r="N1071" s="21"/>
      <c r="O1071" s="21"/>
      <c r="P1071" s="21"/>
      <c r="Q1071" s="21"/>
      <c r="R1071" s="21"/>
      <c r="S1071" s="21"/>
      <c r="T1071" s="21"/>
      <c r="U1071" s="21"/>
      <c r="V1071" s="21"/>
      <c r="W1071" s="21"/>
      <c r="X1071" s="21"/>
      <c r="Y1071" s="21"/>
      <c r="Z1071" s="21"/>
      <c r="AA1071" s="21"/>
      <c r="AB1071" s="21"/>
      <c r="AC1071" s="21"/>
      <c r="AD1071" s="21"/>
      <c r="AE1071" s="21"/>
      <c r="AF1071" s="21"/>
      <c r="AG1071" s="21"/>
      <c r="AH1071" s="21"/>
      <c r="AI1071" s="21"/>
      <c r="AJ1071" s="21"/>
      <c r="AK1071" s="21"/>
      <c r="AL1071" s="21"/>
      <c r="AM1071" s="21"/>
      <c r="AN1071" s="21"/>
      <c r="AO1071" s="21"/>
      <c r="AP1071" s="21"/>
      <c r="AQ1071" s="21"/>
      <c r="AR1071" s="21"/>
      <c r="AS1071" s="21"/>
      <c r="AT1071" s="21"/>
      <c r="AU1071" s="21"/>
      <c r="AV1071" s="21"/>
      <c r="AW1071" s="21"/>
      <c r="AX1071" s="21"/>
      <c r="AY1071" s="21"/>
      <c r="AZ1071" s="21"/>
      <c r="BA1071" s="21"/>
      <c r="BB1071" s="21"/>
      <c r="BC1071" s="21"/>
      <c r="BD1071" s="21"/>
      <c r="BE1071" s="21"/>
    </row>
    <row r="1072" spans="5:57" ht="12.75">
      <c r="E1072" s="21"/>
      <c r="F1072" s="21"/>
      <c r="G1072" s="21"/>
      <c r="H1072" s="21"/>
      <c r="I1072" s="21"/>
      <c r="J1072" s="21"/>
      <c r="K1072" s="21"/>
      <c r="L1072" s="21"/>
      <c r="M1072" s="21"/>
      <c r="N1072" s="21"/>
      <c r="O1072" s="21"/>
      <c r="P1072" s="21"/>
      <c r="Q1072" s="21"/>
      <c r="R1072" s="21"/>
      <c r="S1072" s="21"/>
      <c r="T1072" s="21"/>
      <c r="U1072" s="21"/>
      <c r="V1072" s="21"/>
      <c r="W1072" s="21"/>
      <c r="X1072" s="21"/>
      <c r="Y1072" s="21"/>
      <c r="Z1072" s="21"/>
      <c r="AA1072" s="21"/>
      <c r="AB1072" s="21"/>
      <c r="AC1072" s="21"/>
      <c r="AD1072" s="21"/>
      <c r="AE1072" s="21"/>
      <c r="AF1072" s="21"/>
      <c r="AG1072" s="21"/>
      <c r="AH1072" s="21"/>
      <c r="AI1072" s="21"/>
      <c r="AJ1072" s="21"/>
      <c r="AK1072" s="21"/>
      <c r="AL1072" s="21"/>
      <c r="AM1072" s="21"/>
      <c r="AN1072" s="21"/>
      <c r="AO1072" s="21"/>
      <c r="AP1072" s="21"/>
      <c r="AQ1072" s="21"/>
      <c r="AR1072" s="21"/>
      <c r="AS1072" s="21"/>
      <c r="AT1072" s="21"/>
      <c r="AU1072" s="21"/>
      <c r="AV1072" s="21"/>
      <c r="AW1072" s="21"/>
      <c r="AX1072" s="21"/>
      <c r="AY1072" s="21"/>
      <c r="AZ1072" s="21"/>
      <c r="BA1072" s="21"/>
      <c r="BB1072" s="21"/>
      <c r="BC1072" s="21"/>
      <c r="BD1072" s="21"/>
      <c r="BE1072" s="21"/>
    </row>
    <row r="1073" spans="5:57" ht="12.75">
      <c r="E1073" s="21"/>
      <c r="F1073" s="21"/>
      <c r="G1073" s="21"/>
      <c r="H1073" s="21"/>
      <c r="I1073" s="21"/>
      <c r="J1073" s="21"/>
      <c r="K1073" s="21"/>
      <c r="L1073" s="21"/>
      <c r="M1073" s="21"/>
      <c r="N1073" s="21"/>
      <c r="O1073" s="21"/>
      <c r="P1073" s="21"/>
      <c r="Q1073" s="21"/>
      <c r="R1073" s="21"/>
      <c r="S1073" s="21"/>
      <c r="T1073" s="21"/>
      <c r="U1073" s="21"/>
      <c r="V1073" s="21"/>
      <c r="W1073" s="21"/>
      <c r="X1073" s="21"/>
      <c r="Y1073" s="21"/>
      <c r="Z1073" s="21"/>
      <c r="AA1073" s="21"/>
      <c r="AB1073" s="21"/>
      <c r="AC1073" s="21"/>
      <c r="AD1073" s="21"/>
      <c r="AE1073" s="21"/>
      <c r="AF1073" s="21"/>
      <c r="AG1073" s="21"/>
      <c r="AH1073" s="21"/>
      <c r="AI1073" s="21"/>
      <c r="AJ1073" s="21"/>
      <c r="AK1073" s="21"/>
      <c r="AL1073" s="21"/>
      <c r="AM1073" s="21"/>
      <c r="AN1073" s="21"/>
      <c r="AO1073" s="21"/>
      <c r="AP1073" s="21"/>
      <c r="AQ1073" s="21"/>
      <c r="AR1073" s="21"/>
      <c r="AS1073" s="21"/>
      <c r="AT1073" s="21"/>
      <c r="AU1073" s="21"/>
      <c r="AV1073" s="21"/>
      <c r="AW1073" s="21"/>
      <c r="AX1073" s="21"/>
      <c r="AY1073" s="21"/>
      <c r="AZ1073" s="21"/>
      <c r="BA1073" s="21"/>
      <c r="BB1073" s="21"/>
      <c r="BC1073" s="21"/>
      <c r="BD1073" s="21"/>
      <c r="BE1073" s="21"/>
    </row>
    <row r="1074" spans="5:57" ht="12.75">
      <c r="E1074" s="21"/>
      <c r="F1074" s="21"/>
      <c r="G1074" s="21"/>
      <c r="H1074" s="21"/>
      <c r="I1074" s="21"/>
      <c r="J1074" s="21"/>
      <c r="K1074" s="21"/>
      <c r="L1074" s="21"/>
      <c r="M1074" s="21"/>
      <c r="N1074" s="21"/>
      <c r="O1074" s="21"/>
      <c r="P1074" s="21"/>
      <c r="Q1074" s="21"/>
      <c r="R1074" s="21"/>
      <c r="S1074" s="21"/>
      <c r="T1074" s="21"/>
      <c r="U1074" s="21"/>
      <c r="V1074" s="21"/>
      <c r="W1074" s="21"/>
      <c r="X1074" s="21"/>
      <c r="Y1074" s="21"/>
      <c r="Z1074" s="21"/>
      <c r="AA1074" s="21"/>
      <c r="AB1074" s="21"/>
      <c r="AC1074" s="21"/>
      <c r="AD1074" s="21"/>
      <c r="AE1074" s="21"/>
      <c r="AF1074" s="21"/>
      <c r="AG1074" s="21"/>
      <c r="AH1074" s="21"/>
      <c r="AI1074" s="21"/>
      <c r="AJ1074" s="21"/>
      <c r="AK1074" s="21"/>
      <c r="AL1074" s="21"/>
      <c r="AM1074" s="21"/>
      <c r="AN1074" s="21"/>
      <c r="AO1074" s="21"/>
      <c r="AP1074" s="21"/>
      <c r="AQ1074" s="21"/>
      <c r="AR1074" s="21"/>
      <c r="AS1074" s="21"/>
      <c r="AT1074" s="21"/>
      <c r="AU1074" s="21"/>
      <c r="AV1074" s="21"/>
      <c r="AW1074" s="21"/>
      <c r="AX1074" s="21"/>
      <c r="AY1074" s="21"/>
      <c r="AZ1074" s="21"/>
      <c r="BA1074" s="21"/>
      <c r="BB1074" s="21"/>
      <c r="BC1074" s="21"/>
      <c r="BD1074" s="21"/>
      <c r="BE1074" s="21"/>
    </row>
    <row r="1075" spans="5:57" ht="12.75">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c r="AF1075" s="21"/>
      <c r="AG1075" s="21"/>
      <c r="AH1075" s="21"/>
      <c r="AI1075" s="21"/>
      <c r="AJ1075" s="21"/>
      <c r="AK1075" s="21"/>
      <c r="AL1075" s="21"/>
      <c r="AM1075" s="21"/>
      <c r="AN1075" s="21"/>
      <c r="AO1075" s="21"/>
      <c r="AP1075" s="21"/>
      <c r="AQ1075" s="21"/>
      <c r="AR1075" s="21"/>
      <c r="AS1075" s="21"/>
      <c r="AT1075" s="21"/>
      <c r="AU1075" s="21"/>
      <c r="AV1075" s="21"/>
      <c r="AW1075" s="21"/>
      <c r="AX1075" s="21"/>
      <c r="AY1075" s="21"/>
      <c r="AZ1075" s="21"/>
      <c r="BA1075" s="21"/>
      <c r="BB1075" s="21"/>
      <c r="BC1075" s="21"/>
      <c r="BD1075" s="21"/>
      <c r="BE1075" s="21"/>
    </row>
    <row r="1076" spans="5:57" ht="12.75">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c r="AF1076" s="21"/>
      <c r="AG1076" s="21"/>
      <c r="AH1076" s="21"/>
      <c r="AI1076" s="21"/>
      <c r="AJ1076" s="21"/>
      <c r="AK1076" s="21"/>
      <c r="AL1076" s="21"/>
      <c r="AM1076" s="21"/>
      <c r="AN1076" s="21"/>
      <c r="AO1076" s="21"/>
      <c r="AP1076" s="21"/>
      <c r="AQ1076" s="21"/>
      <c r="AR1076" s="21"/>
      <c r="AS1076" s="21"/>
      <c r="AT1076" s="21"/>
      <c r="AU1076" s="21"/>
      <c r="AV1076" s="21"/>
      <c r="AW1076" s="21"/>
      <c r="AX1076" s="21"/>
      <c r="AY1076" s="21"/>
      <c r="AZ1076" s="21"/>
      <c r="BA1076" s="21"/>
      <c r="BB1076" s="21"/>
      <c r="BC1076" s="21"/>
      <c r="BD1076" s="21"/>
      <c r="BE1076" s="21"/>
    </row>
    <row r="1077" spans="5:57" ht="12.75">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c r="AF1077" s="21"/>
      <c r="AG1077" s="21"/>
      <c r="AH1077" s="21"/>
      <c r="AI1077" s="21"/>
      <c r="AJ1077" s="21"/>
      <c r="AK1077" s="21"/>
      <c r="AL1077" s="21"/>
      <c r="AM1077" s="21"/>
      <c r="AN1077" s="21"/>
      <c r="AO1077" s="21"/>
      <c r="AP1077" s="21"/>
      <c r="AQ1077" s="21"/>
      <c r="AR1077" s="21"/>
      <c r="AS1077" s="21"/>
      <c r="AT1077" s="21"/>
      <c r="AU1077" s="21"/>
      <c r="AV1077" s="21"/>
      <c r="AW1077" s="21"/>
      <c r="AX1077" s="21"/>
      <c r="AY1077" s="21"/>
      <c r="AZ1077" s="21"/>
      <c r="BA1077" s="21"/>
      <c r="BB1077" s="21"/>
      <c r="BC1077" s="21"/>
      <c r="BD1077" s="21"/>
      <c r="BE1077" s="21"/>
    </row>
    <row r="1078" spans="5:57" ht="12.75">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c r="AF1078" s="21"/>
      <c r="AG1078" s="21"/>
      <c r="AH1078" s="21"/>
      <c r="AI1078" s="21"/>
      <c r="AJ1078" s="21"/>
      <c r="AK1078" s="21"/>
      <c r="AL1078" s="21"/>
      <c r="AM1078" s="21"/>
      <c r="AN1078" s="21"/>
      <c r="AO1078" s="21"/>
      <c r="AP1078" s="21"/>
      <c r="AQ1078" s="21"/>
      <c r="AR1078" s="21"/>
      <c r="AS1078" s="21"/>
      <c r="AT1078" s="21"/>
      <c r="AU1078" s="21"/>
      <c r="AV1078" s="21"/>
      <c r="AW1078" s="21"/>
      <c r="AX1078" s="21"/>
      <c r="AY1078" s="21"/>
      <c r="AZ1078" s="21"/>
      <c r="BA1078" s="21"/>
      <c r="BB1078" s="21"/>
      <c r="BC1078" s="21"/>
      <c r="BD1078" s="21"/>
      <c r="BE1078" s="21"/>
    </row>
    <row r="1079" spans="5:57" ht="12.75">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c r="AF1079" s="21"/>
      <c r="AG1079" s="21"/>
      <c r="AH1079" s="21"/>
      <c r="AI1079" s="21"/>
      <c r="AJ1079" s="21"/>
      <c r="AK1079" s="21"/>
      <c r="AL1079" s="21"/>
      <c r="AM1079" s="21"/>
      <c r="AN1079" s="21"/>
      <c r="AO1079" s="21"/>
      <c r="AP1079" s="21"/>
      <c r="AQ1079" s="21"/>
      <c r="AR1079" s="21"/>
      <c r="AS1079" s="21"/>
      <c r="AT1079" s="21"/>
      <c r="AU1079" s="21"/>
      <c r="AV1079" s="21"/>
      <c r="AW1079" s="21"/>
      <c r="AX1079" s="21"/>
      <c r="AY1079" s="21"/>
      <c r="AZ1079" s="21"/>
      <c r="BA1079" s="21"/>
      <c r="BB1079" s="21"/>
      <c r="BC1079" s="21"/>
      <c r="BD1079" s="21"/>
      <c r="BE1079" s="21"/>
    </row>
    <row r="1080" spans="5:57" ht="12.75">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c r="AF1080" s="21"/>
      <c r="AG1080" s="21"/>
      <c r="AH1080" s="21"/>
      <c r="AI1080" s="21"/>
      <c r="AJ1080" s="21"/>
      <c r="AK1080" s="21"/>
      <c r="AL1080" s="21"/>
      <c r="AM1080" s="21"/>
      <c r="AN1080" s="21"/>
      <c r="AO1080" s="21"/>
      <c r="AP1080" s="21"/>
      <c r="AQ1080" s="21"/>
      <c r="AR1080" s="21"/>
      <c r="AS1080" s="21"/>
      <c r="AT1080" s="21"/>
      <c r="AU1080" s="21"/>
      <c r="AV1080" s="21"/>
      <c r="AW1080" s="21"/>
      <c r="AX1080" s="21"/>
      <c r="AY1080" s="21"/>
      <c r="AZ1080" s="21"/>
      <c r="BA1080" s="21"/>
      <c r="BB1080" s="21"/>
      <c r="BC1080" s="21"/>
      <c r="BD1080" s="21"/>
      <c r="BE1080" s="21"/>
    </row>
    <row r="1081" spans="5:57" ht="12.75">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c r="AF1081" s="21"/>
      <c r="AG1081" s="21"/>
      <c r="AH1081" s="21"/>
      <c r="AI1081" s="21"/>
      <c r="AJ1081" s="21"/>
      <c r="AK1081" s="21"/>
      <c r="AL1081" s="21"/>
      <c r="AM1081" s="21"/>
      <c r="AN1081" s="21"/>
      <c r="AO1081" s="21"/>
      <c r="AP1081" s="21"/>
      <c r="AQ1081" s="21"/>
      <c r="AR1081" s="21"/>
      <c r="AS1081" s="21"/>
      <c r="AT1081" s="21"/>
      <c r="AU1081" s="21"/>
      <c r="AV1081" s="21"/>
      <c r="AW1081" s="21"/>
      <c r="AX1081" s="21"/>
      <c r="AY1081" s="21"/>
      <c r="AZ1081" s="21"/>
      <c r="BA1081" s="21"/>
      <c r="BB1081" s="21"/>
      <c r="BC1081" s="21"/>
      <c r="BD1081" s="21"/>
      <c r="BE1081" s="21"/>
    </row>
    <row r="1082" spans="5:57" ht="12.75">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c r="AF1082" s="21"/>
      <c r="AG1082" s="21"/>
      <c r="AH1082" s="21"/>
      <c r="AI1082" s="21"/>
      <c r="AJ1082" s="21"/>
      <c r="AK1082" s="21"/>
      <c r="AL1082" s="21"/>
      <c r="AM1082" s="21"/>
      <c r="AN1082" s="21"/>
      <c r="AO1082" s="21"/>
      <c r="AP1082" s="21"/>
      <c r="AQ1082" s="21"/>
      <c r="AR1082" s="21"/>
      <c r="AS1082" s="21"/>
      <c r="AT1082" s="21"/>
      <c r="AU1082" s="21"/>
      <c r="AV1082" s="21"/>
      <c r="AW1082" s="21"/>
      <c r="AX1082" s="21"/>
      <c r="AY1082" s="21"/>
      <c r="AZ1082" s="21"/>
      <c r="BA1082" s="21"/>
      <c r="BB1082" s="21"/>
      <c r="BC1082" s="21"/>
      <c r="BD1082" s="21"/>
      <c r="BE1082" s="21"/>
    </row>
    <row r="1083" spans="5:57" ht="12.75">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c r="AF1083" s="21"/>
      <c r="AG1083" s="21"/>
      <c r="AH1083" s="21"/>
      <c r="AI1083" s="21"/>
      <c r="AJ1083" s="21"/>
      <c r="AK1083" s="21"/>
      <c r="AL1083" s="21"/>
      <c r="AM1083" s="21"/>
      <c r="AN1083" s="21"/>
      <c r="AO1083" s="21"/>
      <c r="AP1083" s="21"/>
      <c r="AQ1083" s="21"/>
      <c r="AR1083" s="21"/>
      <c r="AS1083" s="21"/>
      <c r="AT1083" s="21"/>
      <c r="AU1083" s="21"/>
      <c r="AV1083" s="21"/>
      <c r="AW1083" s="21"/>
      <c r="AX1083" s="21"/>
      <c r="AY1083" s="21"/>
      <c r="AZ1083" s="21"/>
      <c r="BA1083" s="21"/>
      <c r="BB1083" s="21"/>
      <c r="BC1083" s="21"/>
      <c r="BD1083" s="21"/>
      <c r="BE1083" s="21"/>
    </row>
    <row r="1084" spans="5:57" ht="12.75">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c r="AF1084" s="21"/>
      <c r="AG1084" s="21"/>
      <c r="AH1084" s="21"/>
      <c r="AI1084" s="21"/>
      <c r="AJ1084" s="21"/>
      <c r="AK1084" s="21"/>
      <c r="AL1084" s="21"/>
      <c r="AM1084" s="21"/>
      <c r="AN1084" s="21"/>
      <c r="AO1084" s="21"/>
      <c r="AP1084" s="21"/>
      <c r="AQ1084" s="21"/>
      <c r="AR1084" s="21"/>
      <c r="AS1084" s="21"/>
      <c r="AT1084" s="21"/>
      <c r="AU1084" s="21"/>
      <c r="AV1084" s="21"/>
      <c r="AW1084" s="21"/>
      <c r="AX1084" s="21"/>
      <c r="AY1084" s="21"/>
      <c r="AZ1084" s="21"/>
      <c r="BA1084" s="21"/>
      <c r="BB1084" s="21"/>
      <c r="BC1084" s="21"/>
      <c r="BD1084" s="21"/>
      <c r="BE1084" s="21"/>
    </row>
    <row r="1085" spans="5:57" ht="12.75">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c r="AF1085" s="21"/>
      <c r="AG1085" s="21"/>
      <c r="AH1085" s="21"/>
      <c r="AI1085" s="21"/>
      <c r="AJ1085" s="21"/>
      <c r="AK1085" s="21"/>
      <c r="AL1085" s="21"/>
      <c r="AM1085" s="21"/>
      <c r="AN1085" s="21"/>
      <c r="AO1085" s="21"/>
      <c r="AP1085" s="21"/>
      <c r="AQ1085" s="21"/>
      <c r="AR1085" s="21"/>
      <c r="AS1085" s="21"/>
      <c r="AT1085" s="21"/>
      <c r="AU1085" s="21"/>
      <c r="AV1085" s="21"/>
      <c r="AW1085" s="21"/>
      <c r="AX1085" s="21"/>
      <c r="AY1085" s="21"/>
      <c r="AZ1085" s="21"/>
      <c r="BA1085" s="21"/>
      <c r="BB1085" s="21"/>
      <c r="BC1085" s="21"/>
      <c r="BD1085" s="21"/>
      <c r="BE1085" s="21"/>
    </row>
    <row r="1086" spans="5:57" ht="12.75">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c r="AF1086" s="21"/>
      <c r="AG1086" s="21"/>
      <c r="AH1086" s="21"/>
      <c r="AI1086" s="21"/>
      <c r="AJ1086" s="21"/>
      <c r="AK1086" s="21"/>
      <c r="AL1086" s="21"/>
      <c r="AM1086" s="21"/>
      <c r="AN1086" s="21"/>
      <c r="AO1086" s="21"/>
      <c r="AP1086" s="21"/>
      <c r="AQ1086" s="21"/>
      <c r="AR1086" s="21"/>
      <c r="AS1086" s="21"/>
      <c r="AT1086" s="21"/>
      <c r="AU1086" s="21"/>
      <c r="AV1086" s="21"/>
      <c r="AW1086" s="21"/>
      <c r="AX1086" s="21"/>
      <c r="AY1086" s="21"/>
      <c r="AZ1086" s="21"/>
      <c r="BA1086" s="21"/>
      <c r="BB1086" s="21"/>
      <c r="BC1086" s="21"/>
      <c r="BD1086" s="21"/>
      <c r="BE1086" s="21"/>
    </row>
    <row r="1087" spans="5:57" ht="12.75">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c r="AF1087" s="21"/>
      <c r="AG1087" s="21"/>
      <c r="AH1087" s="21"/>
      <c r="AI1087" s="21"/>
      <c r="AJ1087" s="21"/>
      <c r="AK1087" s="21"/>
      <c r="AL1087" s="21"/>
      <c r="AM1087" s="21"/>
      <c r="AN1087" s="21"/>
      <c r="AO1087" s="21"/>
      <c r="AP1087" s="21"/>
      <c r="AQ1087" s="21"/>
      <c r="AR1087" s="21"/>
      <c r="AS1087" s="21"/>
      <c r="AT1087" s="21"/>
      <c r="AU1087" s="21"/>
      <c r="AV1087" s="21"/>
      <c r="AW1087" s="21"/>
      <c r="AX1087" s="21"/>
      <c r="AY1087" s="21"/>
      <c r="AZ1087" s="21"/>
      <c r="BA1087" s="21"/>
      <c r="BB1087" s="21"/>
      <c r="BC1087" s="21"/>
      <c r="BD1087" s="21"/>
      <c r="BE1087" s="21"/>
    </row>
    <row r="1088" spans="5:57" ht="12.75">
      <c r="E1088" s="21"/>
      <c r="F1088" s="21"/>
      <c r="G1088" s="21"/>
      <c r="H1088" s="21"/>
      <c r="I1088" s="21"/>
      <c r="J1088" s="21"/>
      <c r="K1088" s="21"/>
      <c r="L1088" s="21"/>
      <c r="M1088" s="21"/>
      <c r="N1088" s="21"/>
      <c r="O1088" s="21"/>
      <c r="P1088" s="21"/>
      <c r="Q1088" s="21"/>
      <c r="R1088" s="21"/>
      <c r="S1088" s="21"/>
      <c r="T1088" s="21"/>
      <c r="U1088" s="21"/>
      <c r="V1088" s="21"/>
      <c r="W1088" s="21"/>
      <c r="X1088" s="21"/>
      <c r="Y1088" s="21"/>
      <c r="Z1088" s="21"/>
      <c r="AA1088" s="21"/>
      <c r="AB1088" s="21"/>
      <c r="AC1088" s="21"/>
      <c r="AD1088" s="21"/>
      <c r="AE1088" s="21"/>
      <c r="AF1088" s="21"/>
      <c r="AG1088" s="21"/>
      <c r="AH1088" s="21"/>
      <c r="AI1088" s="21"/>
      <c r="AJ1088" s="21"/>
      <c r="AK1088" s="21"/>
      <c r="AL1088" s="21"/>
      <c r="AM1088" s="21"/>
      <c r="AN1088" s="21"/>
      <c r="AO1088" s="21"/>
      <c r="AP1088" s="21"/>
      <c r="AQ1088" s="21"/>
      <c r="AR1088" s="21"/>
      <c r="AS1088" s="21"/>
      <c r="AT1088" s="21"/>
      <c r="AU1088" s="21"/>
      <c r="AV1088" s="21"/>
      <c r="AW1088" s="21"/>
      <c r="AX1088" s="21"/>
      <c r="AY1088" s="21"/>
      <c r="AZ1088" s="21"/>
      <c r="BA1088" s="21"/>
      <c r="BB1088" s="21"/>
      <c r="BC1088" s="21"/>
      <c r="BD1088" s="21"/>
      <c r="BE1088" s="21"/>
    </row>
    <row r="1089" spans="5:57" ht="12.75">
      <c r="E1089" s="21"/>
      <c r="F1089" s="21"/>
      <c r="G1089" s="21"/>
      <c r="H1089" s="21"/>
      <c r="I1089" s="21"/>
      <c r="J1089" s="21"/>
      <c r="K1089" s="21"/>
      <c r="L1089" s="21"/>
      <c r="M1089" s="21"/>
      <c r="N1089" s="21"/>
      <c r="O1089" s="21"/>
      <c r="P1089" s="21"/>
      <c r="Q1089" s="21"/>
      <c r="R1089" s="21"/>
      <c r="S1089" s="21"/>
      <c r="T1089" s="21"/>
      <c r="U1089" s="21"/>
      <c r="V1089" s="21"/>
      <c r="W1089" s="21"/>
      <c r="X1089" s="21"/>
      <c r="Y1089" s="21"/>
      <c r="Z1089" s="21"/>
      <c r="AA1089" s="21"/>
      <c r="AB1089" s="21"/>
      <c r="AC1089" s="21"/>
      <c r="AD1089" s="21"/>
      <c r="AE1089" s="21"/>
      <c r="AF1089" s="21"/>
      <c r="AG1089" s="21"/>
      <c r="AH1089" s="21"/>
      <c r="AI1089" s="21"/>
      <c r="AJ1089" s="21"/>
      <c r="AK1089" s="21"/>
      <c r="AL1089" s="21"/>
      <c r="AM1089" s="21"/>
      <c r="AN1089" s="21"/>
      <c r="AO1089" s="21"/>
      <c r="AP1089" s="21"/>
      <c r="AQ1089" s="21"/>
      <c r="AR1089" s="21"/>
      <c r="AS1089" s="21"/>
      <c r="AT1089" s="21"/>
      <c r="AU1089" s="21"/>
      <c r="AV1089" s="21"/>
      <c r="AW1089" s="21"/>
      <c r="AX1089" s="21"/>
      <c r="AY1089" s="21"/>
      <c r="AZ1089" s="21"/>
      <c r="BA1089" s="21"/>
      <c r="BB1089" s="21"/>
      <c r="BC1089" s="21"/>
      <c r="BD1089" s="21"/>
      <c r="BE1089" s="21"/>
    </row>
    <row r="1090" spans="5:57" ht="12.75">
      <c r="E1090" s="21"/>
      <c r="F1090" s="21"/>
      <c r="G1090" s="21"/>
      <c r="H1090" s="21"/>
      <c r="I1090" s="21"/>
      <c r="J1090" s="21"/>
      <c r="K1090" s="21"/>
      <c r="L1090" s="21"/>
      <c r="M1090" s="21"/>
      <c r="N1090" s="21"/>
      <c r="O1090" s="21"/>
      <c r="P1090" s="21"/>
      <c r="Q1090" s="21"/>
      <c r="R1090" s="21"/>
      <c r="S1090" s="21"/>
      <c r="T1090" s="21"/>
      <c r="U1090" s="21"/>
      <c r="V1090" s="21"/>
      <c r="W1090" s="21"/>
      <c r="X1090" s="21"/>
      <c r="Y1090" s="21"/>
      <c r="Z1090" s="21"/>
      <c r="AA1090" s="21"/>
      <c r="AB1090" s="21"/>
      <c r="AC1090" s="21"/>
      <c r="AD1090" s="21"/>
      <c r="AE1090" s="21"/>
      <c r="AF1090" s="21"/>
      <c r="AG1090" s="21"/>
      <c r="AH1090" s="21"/>
      <c r="AI1090" s="21"/>
      <c r="AJ1090" s="21"/>
      <c r="AK1090" s="21"/>
      <c r="AL1090" s="21"/>
      <c r="AM1090" s="21"/>
      <c r="AN1090" s="21"/>
      <c r="AO1090" s="21"/>
      <c r="AP1090" s="21"/>
      <c r="AQ1090" s="21"/>
      <c r="AR1090" s="21"/>
      <c r="AS1090" s="21"/>
      <c r="AT1090" s="21"/>
      <c r="AU1090" s="21"/>
      <c r="AV1090" s="21"/>
      <c r="AW1090" s="21"/>
      <c r="AX1090" s="21"/>
      <c r="AY1090" s="21"/>
      <c r="AZ1090" s="21"/>
      <c r="BA1090" s="21"/>
      <c r="BB1090" s="21"/>
      <c r="BC1090" s="21"/>
      <c r="BD1090" s="21"/>
      <c r="BE1090" s="21"/>
    </row>
    <row r="1091" spans="5:57" ht="12.75">
      <c r="E1091" s="21"/>
      <c r="F1091" s="21"/>
      <c r="G1091" s="21"/>
      <c r="H1091" s="21"/>
      <c r="I1091" s="21"/>
      <c r="J1091" s="21"/>
      <c r="K1091" s="21"/>
      <c r="L1091" s="21"/>
      <c r="M1091" s="21"/>
      <c r="N1091" s="21"/>
      <c r="O1091" s="21"/>
      <c r="P1091" s="21"/>
      <c r="Q1091" s="21"/>
      <c r="R1091" s="21"/>
      <c r="S1091" s="21"/>
      <c r="T1091" s="21"/>
      <c r="U1091" s="21"/>
      <c r="V1091" s="21"/>
      <c r="W1091" s="21"/>
      <c r="X1091" s="21"/>
      <c r="Y1091" s="21"/>
      <c r="Z1091" s="21"/>
      <c r="AA1091" s="21"/>
      <c r="AB1091" s="21"/>
      <c r="AC1091" s="21"/>
      <c r="AD1091" s="21"/>
      <c r="AE1091" s="21"/>
      <c r="AF1091" s="21"/>
      <c r="AG1091" s="21"/>
      <c r="AH1091" s="21"/>
      <c r="AI1091" s="21"/>
      <c r="AJ1091" s="21"/>
      <c r="AK1091" s="21"/>
      <c r="AL1091" s="21"/>
      <c r="AM1091" s="21"/>
      <c r="AN1091" s="21"/>
      <c r="AO1091" s="21"/>
      <c r="AP1091" s="21"/>
      <c r="AQ1091" s="21"/>
      <c r="AR1091" s="21"/>
      <c r="AS1091" s="21"/>
      <c r="AT1091" s="21"/>
      <c r="AU1091" s="21"/>
      <c r="AV1091" s="21"/>
      <c r="AW1091" s="21"/>
      <c r="AX1091" s="21"/>
      <c r="AY1091" s="21"/>
      <c r="AZ1091" s="21"/>
      <c r="BA1091" s="21"/>
      <c r="BB1091" s="21"/>
      <c r="BC1091" s="21"/>
      <c r="BD1091" s="21"/>
      <c r="BE1091" s="21"/>
    </row>
    <row r="1092" spans="5:57" ht="12.75">
      <c r="E1092" s="21"/>
      <c r="F1092" s="21"/>
      <c r="G1092" s="21"/>
      <c r="H1092" s="21"/>
      <c r="I1092" s="21"/>
      <c r="J1092" s="21"/>
      <c r="K1092" s="21"/>
      <c r="L1092" s="21"/>
      <c r="M1092" s="21"/>
      <c r="N1092" s="21"/>
      <c r="O1092" s="21"/>
      <c r="P1092" s="21"/>
      <c r="Q1092" s="21"/>
      <c r="R1092" s="21"/>
      <c r="S1092" s="21"/>
      <c r="T1092" s="21"/>
      <c r="U1092" s="21"/>
      <c r="V1092" s="21"/>
      <c r="W1092" s="21"/>
      <c r="X1092" s="21"/>
      <c r="Y1092" s="21"/>
      <c r="Z1092" s="21"/>
      <c r="AA1092" s="21"/>
      <c r="AB1092" s="21"/>
      <c r="AC1092" s="21"/>
      <c r="AD1092" s="21"/>
      <c r="AE1092" s="21"/>
      <c r="AF1092" s="21"/>
      <c r="AG1092" s="21"/>
      <c r="AH1092" s="21"/>
      <c r="AI1092" s="21"/>
      <c r="AJ1092" s="21"/>
      <c r="AK1092" s="21"/>
      <c r="AL1092" s="21"/>
      <c r="AM1092" s="21"/>
      <c r="AN1092" s="21"/>
      <c r="AO1092" s="21"/>
      <c r="AP1092" s="21"/>
      <c r="AQ1092" s="21"/>
      <c r="AR1092" s="21"/>
      <c r="AS1092" s="21"/>
      <c r="AT1092" s="21"/>
      <c r="AU1092" s="21"/>
      <c r="AV1092" s="21"/>
      <c r="AW1092" s="21"/>
      <c r="AX1092" s="21"/>
      <c r="AY1092" s="21"/>
      <c r="AZ1092" s="21"/>
      <c r="BA1092" s="21"/>
      <c r="BB1092" s="21"/>
      <c r="BC1092" s="21"/>
      <c r="BD1092" s="21"/>
      <c r="BE1092" s="21"/>
    </row>
    <row r="1093" spans="5:57" ht="12.75">
      <c r="E1093" s="21"/>
      <c r="F1093" s="21"/>
      <c r="G1093" s="21"/>
      <c r="H1093" s="21"/>
      <c r="I1093" s="21"/>
      <c r="J1093" s="21"/>
      <c r="K1093" s="21"/>
      <c r="L1093" s="21"/>
      <c r="M1093" s="21"/>
      <c r="N1093" s="21"/>
      <c r="O1093" s="21"/>
      <c r="P1093" s="21"/>
      <c r="Q1093" s="21"/>
      <c r="R1093" s="21"/>
      <c r="S1093" s="21"/>
      <c r="T1093" s="21"/>
      <c r="U1093" s="21"/>
      <c r="V1093" s="21"/>
      <c r="W1093" s="21"/>
      <c r="X1093" s="21"/>
      <c r="Y1093" s="21"/>
      <c r="Z1093" s="21"/>
      <c r="AA1093" s="21"/>
      <c r="AB1093" s="21"/>
      <c r="AC1093" s="21"/>
      <c r="AD1093" s="21"/>
      <c r="AE1093" s="21"/>
      <c r="AF1093" s="21"/>
      <c r="AG1093" s="21"/>
      <c r="AH1093" s="21"/>
      <c r="AI1093" s="21"/>
      <c r="AJ1093" s="21"/>
      <c r="AK1093" s="21"/>
      <c r="AL1093" s="21"/>
      <c r="AM1093" s="21"/>
      <c r="AN1093" s="21"/>
      <c r="AO1093" s="21"/>
      <c r="AP1093" s="21"/>
      <c r="AQ1093" s="21"/>
      <c r="AR1093" s="21"/>
      <c r="AS1093" s="21"/>
      <c r="AT1093" s="21"/>
      <c r="AU1093" s="21"/>
      <c r="AV1093" s="21"/>
      <c r="AW1093" s="21"/>
      <c r="AX1093" s="21"/>
      <c r="AY1093" s="21"/>
      <c r="AZ1093" s="21"/>
      <c r="BA1093" s="21"/>
      <c r="BB1093" s="21"/>
      <c r="BC1093" s="21"/>
      <c r="BD1093" s="21"/>
      <c r="BE1093" s="21"/>
    </row>
    <row r="1094" spans="5:57" ht="12.75">
      <c r="E1094" s="21"/>
      <c r="F1094" s="21"/>
      <c r="G1094" s="21"/>
      <c r="H1094" s="21"/>
      <c r="I1094" s="21"/>
      <c r="J1094" s="21"/>
      <c r="K1094" s="21"/>
      <c r="L1094" s="21"/>
      <c r="M1094" s="21"/>
      <c r="N1094" s="21"/>
      <c r="O1094" s="21"/>
      <c r="P1094" s="21"/>
      <c r="Q1094" s="21"/>
      <c r="R1094" s="21"/>
      <c r="S1094" s="21"/>
      <c r="T1094" s="21"/>
      <c r="U1094" s="21"/>
      <c r="V1094" s="21"/>
      <c r="W1094" s="21"/>
      <c r="X1094" s="21"/>
      <c r="Y1094" s="21"/>
      <c r="Z1094" s="21"/>
      <c r="AA1094" s="21"/>
      <c r="AB1094" s="21"/>
      <c r="AC1094" s="21"/>
      <c r="AD1094" s="21"/>
      <c r="AE1094" s="21"/>
      <c r="AF1094" s="21"/>
      <c r="AG1094" s="21"/>
      <c r="AH1094" s="21"/>
      <c r="AI1094" s="21"/>
      <c r="AJ1094" s="21"/>
      <c r="AK1094" s="21"/>
      <c r="AL1094" s="21"/>
      <c r="AM1094" s="21"/>
      <c r="AN1094" s="21"/>
      <c r="AO1094" s="21"/>
      <c r="AP1094" s="21"/>
      <c r="AQ1094" s="21"/>
      <c r="AR1094" s="21"/>
      <c r="AS1094" s="21"/>
      <c r="AT1094" s="21"/>
      <c r="AU1094" s="21"/>
      <c r="AV1094" s="21"/>
      <c r="AW1094" s="21"/>
      <c r="AX1094" s="21"/>
      <c r="AY1094" s="21"/>
      <c r="AZ1094" s="21"/>
      <c r="BA1094" s="21"/>
      <c r="BB1094" s="21"/>
      <c r="BC1094" s="21"/>
      <c r="BD1094" s="21"/>
      <c r="BE1094" s="21"/>
    </row>
    <row r="1095" spans="5:57" ht="12.75">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c r="AF1095" s="21"/>
      <c r="AG1095" s="21"/>
      <c r="AH1095" s="21"/>
      <c r="AI1095" s="21"/>
      <c r="AJ1095" s="21"/>
      <c r="AK1095" s="21"/>
      <c r="AL1095" s="21"/>
      <c r="AM1095" s="21"/>
      <c r="AN1095" s="21"/>
      <c r="AO1095" s="21"/>
      <c r="AP1095" s="21"/>
      <c r="AQ1095" s="21"/>
      <c r="AR1095" s="21"/>
      <c r="AS1095" s="21"/>
      <c r="AT1095" s="21"/>
      <c r="AU1095" s="21"/>
      <c r="AV1095" s="21"/>
      <c r="AW1095" s="21"/>
      <c r="AX1095" s="21"/>
      <c r="AY1095" s="21"/>
      <c r="AZ1095" s="21"/>
      <c r="BA1095" s="21"/>
      <c r="BB1095" s="21"/>
      <c r="BC1095" s="21"/>
      <c r="BD1095" s="21"/>
      <c r="BE1095" s="21"/>
    </row>
    <row r="1096" spans="5:57" ht="12.75">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c r="AF1096" s="21"/>
      <c r="AG1096" s="21"/>
      <c r="AH1096" s="21"/>
      <c r="AI1096" s="21"/>
      <c r="AJ1096" s="21"/>
      <c r="AK1096" s="21"/>
      <c r="AL1096" s="21"/>
      <c r="AM1096" s="21"/>
      <c r="AN1096" s="21"/>
      <c r="AO1096" s="21"/>
      <c r="AP1096" s="21"/>
      <c r="AQ1096" s="21"/>
      <c r="AR1096" s="21"/>
      <c r="AS1096" s="21"/>
      <c r="AT1096" s="21"/>
      <c r="AU1096" s="21"/>
      <c r="AV1096" s="21"/>
      <c r="AW1096" s="21"/>
      <c r="AX1096" s="21"/>
      <c r="AY1096" s="21"/>
      <c r="AZ1096" s="21"/>
      <c r="BA1096" s="21"/>
      <c r="BB1096" s="21"/>
      <c r="BC1096" s="21"/>
      <c r="BD1096" s="21"/>
      <c r="BE1096" s="21"/>
    </row>
    <row r="1097" spans="5:57" ht="12.75">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c r="AF1097" s="21"/>
      <c r="AG1097" s="21"/>
      <c r="AH1097" s="21"/>
      <c r="AI1097" s="21"/>
      <c r="AJ1097" s="21"/>
      <c r="AK1097" s="21"/>
      <c r="AL1097" s="21"/>
      <c r="AM1097" s="21"/>
      <c r="AN1097" s="21"/>
      <c r="AO1097" s="21"/>
      <c r="AP1097" s="21"/>
      <c r="AQ1097" s="21"/>
      <c r="AR1097" s="21"/>
      <c r="AS1097" s="21"/>
      <c r="AT1097" s="21"/>
      <c r="AU1097" s="21"/>
      <c r="AV1097" s="21"/>
      <c r="AW1097" s="21"/>
      <c r="AX1097" s="21"/>
      <c r="AY1097" s="21"/>
      <c r="AZ1097" s="21"/>
      <c r="BA1097" s="21"/>
      <c r="BB1097" s="21"/>
      <c r="BC1097" s="21"/>
      <c r="BD1097" s="21"/>
      <c r="BE1097" s="21"/>
    </row>
    <row r="1098" spans="5:57" ht="12.75">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c r="AF1098" s="21"/>
      <c r="AG1098" s="21"/>
      <c r="AH1098" s="21"/>
      <c r="AI1098" s="21"/>
      <c r="AJ1098" s="21"/>
      <c r="AK1098" s="21"/>
      <c r="AL1098" s="21"/>
      <c r="AM1098" s="21"/>
      <c r="AN1098" s="21"/>
      <c r="AO1098" s="21"/>
      <c r="AP1098" s="21"/>
      <c r="AQ1098" s="21"/>
      <c r="AR1098" s="21"/>
      <c r="AS1098" s="21"/>
      <c r="AT1098" s="21"/>
      <c r="AU1098" s="21"/>
      <c r="AV1098" s="21"/>
      <c r="AW1098" s="21"/>
      <c r="AX1098" s="21"/>
      <c r="AY1098" s="21"/>
      <c r="AZ1098" s="21"/>
      <c r="BA1098" s="21"/>
      <c r="BB1098" s="21"/>
      <c r="BC1098" s="21"/>
      <c r="BD1098" s="21"/>
      <c r="BE1098" s="21"/>
    </row>
    <row r="1099" spans="5:57" ht="12.75">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c r="AF1099" s="21"/>
      <c r="AG1099" s="21"/>
      <c r="AH1099" s="21"/>
      <c r="AI1099" s="21"/>
      <c r="AJ1099" s="21"/>
      <c r="AK1099" s="21"/>
      <c r="AL1099" s="21"/>
      <c r="AM1099" s="21"/>
      <c r="AN1099" s="21"/>
      <c r="AO1099" s="21"/>
      <c r="AP1099" s="21"/>
      <c r="AQ1099" s="21"/>
      <c r="AR1099" s="21"/>
      <c r="AS1099" s="21"/>
      <c r="AT1099" s="21"/>
      <c r="AU1099" s="21"/>
      <c r="AV1099" s="21"/>
      <c r="AW1099" s="21"/>
      <c r="AX1099" s="21"/>
      <c r="AY1099" s="21"/>
      <c r="AZ1099" s="21"/>
      <c r="BA1099" s="21"/>
      <c r="BB1099" s="21"/>
      <c r="BC1099" s="21"/>
      <c r="BD1099" s="21"/>
      <c r="BE1099" s="21"/>
    </row>
    <row r="1100" spans="5:57" ht="12.75">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c r="AF1100" s="21"/>
      <c r="AG1100" s="21"/>
      <c r="AH1100" s="21"/>
      <c r="AI1100" s="21"/>
      <c r="AJ1100" s="21"/>
      <c r="AK1100" s="21"/>
      <c r="AL1100" s="21"/>
      <c r="AM1100" s="21"/>
      <c r="AN1100" s="21"/>
      <c r="AO1100" s="21"/>
      <c r="AP1100" s="21"/>
      <c r="AQ1100" s="21"/>
      <c r="AR1100" s="21"/>
      <c r="AS1100" s="21"/>
      <c r="AT1100" s="21"/>
      <c r="AU1100" s="21"/>
      <c r="AV1100" s="21"/>
      <c r="AW1100" s="21"/>
      <c r="AX1100" s="21"/>
      <c r="AY1100" s="21"/>
      <c r="AZ1100" s="21"/>
      <c r="BA1100" s="21"/>
      <c r="BB1100" s="21"/>
      <c r="BC1100" s="21"/>
      <c r="BD1100" s="21"/>
      <c r="BE1100" s="21"/>
    </row>
    <row r="1101" spans="5:57" ht="12.75">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c r="AF1101" s="21"/>
      <c r="AG1101" s="21"/>
      <c r="AH1101" s="21"/>
      <c r="AI1101" s="21"/>
      <c r="AJ1101" s="21"/>
      <c r="AK1101" s="21"/>
      <c r="AL1101" s="21"/>
      <c r="AM1101" s="21"/>
      <c r="AN1101" s="21"/>
      <c r="AO1101" s="21"/>
      <c r="AP1101" s="21"/>
      <c r="AQ1101" s="21"/>
      <c r="AR1101" s="21"/>
      <c r="AS1101" s="21"/>
      <c r="AT1101" s="21"/>
      <c r="AU1101" s="21"/>
      <c r="AV1101" s="21"/>
      <c r="AW1101" s="21"/>
      <c r="AX1101" s="21"/>
      <c r="AY1101" s="21"/>
      <c r="AZ1101" s="21"/>
      <c r="BA1101" s="21"/>
      <c r="BB1101" s="21"/>
      <c r="BC1101" s="21"/>
      <c r="BD1101" s="21"/>
      <c r="BE1101" s="21"/>
    </row>
    <row r="1102" spans="5:57" ht="12.75">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c r="AF1102" s="21"/>
      <c r="AG1102" s="21"/>
      <c r="AH1102" s="21"/>
      <c r="AI1102" s="21"/>
      <c r="AJ1102" s="21"/>
      <c r="AK1102" s="21"/>
      <c r="AL1102" s="21"/>
      <c r="AM1102" s="21"/>
      <c r="AN1102" s="21"/>
      <c r="AO1102" s="21"/>
      <c r="AP1102" s="21"/>
      <c r="AQ1102" s="21"/>
      <c r="AR1102" s="21"/>
      <c r="AS1102" s="21"/>
      <c r="AT1102" s="21"/>
      <c r="AU1102" s="21"/>
      <c r="AV1102" s="21"/>
      <c r="AW1102" s="21"/>
      <c r="AX1102" s="21"/>
      <c r="AY1102" s="21"/>
      <c r="AZ1102" s="21"/>
      <c r="BA1102" s="21"/>
      <c r="BB1102" s="21"/>
      <c r="BC1102" s="21"/>
      <c r="BD1102" s="21"/>
      <c r="BE1102" s="21"/>
    </row>
    <row r="1103" spans="5:57" ht="12.75">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c r="AF1103" s="21"/>
      <c r="AG1103" s="21"/>
      <c r="AH1103" s="21"/>
      <c r="AI1103" s="21"/>
      <c r="AJ1103" s="21"/>
      <c r="AK1103" s="21"/>
      <c r="AL1103" s="21"/>
      <c r="AM1103" s="21"/>
      <c r="AN1103" s="21"/>
      <c r="AO1103" s="21"/>
      <c r="AP1103" s="21"/>
      <c r="AQ1103" s="21"/>
      <c r="AR1103" s="21"/>
      <c r="AS1103" s="21"/>
      <c r="AT1103" s="21"/>
      <c r="AU1103" s="21"/>
      <c r="AV1103" s="21"/>
      <c r="AW1103" s="21"/>
      <c r="AX1103" s="21"/>
      <c r="AY1103" s="21"/>
      <c r="AZ1103" s="21"/>
      <c r="BA1103" s="21"/>
      <c r="BB1103" s="21"/>
      <c r="BC1103" s="21"/>
      <c r="BD1103" s="21"/>
      <c r="BE1103" s="21"/>
    </row>
    <row r="1104" spans="5:57" ht="12.75">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c r="AF1104" s="21"/>
      <c r="AG1104" s="21"/>
      <c r="AH1104" s="21"/>
      <c r="AI1104" s="21"/>
      <c r="AJ1104" s="21"/>
      <c r="AK1104" s="21"/>
      <c r="AL1104" s="21"/>
      <c r="AM1104" s="21"/>
      <c r="AN1104" s="21"/>
      <c r="AO1104" s="21"/>
      <c r="AP1104" s="21"/>
      <c r="AQ1104" s="21"/>
      <c r="AR1104" s="21"/>
      <c r="AS1104" s="21"/>
      <c r="AT1104" s="21"/>
      <c r="AU1104" s="21"/>
      <c r="AV1104" s="21"/>
      <c r="AW1104" s="21"/>
      <c r="AX1104" s="21"/>
      <c r="AY1104" s="21"/>
      <c r="AZ1104" s="21"/>
      <c r="BA1104" s="21"/>
      <c r="BB1104" s="21"/>
      <c r="BC1104" s="21"/>
      <c r="BD1104" s="21"/>
      <c r="BE1104" s="21"/>
    </row>
    <row r="1105" spans="5:57" ht="12.75">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c r="AF1105" s="21"/>
      <c r="AG1105" s="21"/>
      <c r="AH1105" s="21"/>
      <c r="AI1105" s="21"/>
      <c r="AJ1105" s="21"/>
      <c r="AK1105" s="21"/>
      <c r="AL1105" s="21"/>
      <c r="AM1105" s="21"/>
      <c r="AN1105" s="21"/>
      <c r="AO1105" s="21"/>
      <c r="AP1105" s="21"/>
      <c r="AQ1105" s="21"/>
      <c r="AR1105" s="21"/>
      <c r="AS1105" s="21"/>
      <c r="AT1105" s="21"/>
      <c r="AU1105" s="21"/>
      <c r="AV1105" s="21"/>
      <c r="AW1105" s="21"/>
      <c r="AX1105" s="21"/>
      <c r="AY1105" s="21"/>
      <c r="AZ1105" s="21"/>
      <c r="BA1105" s="21"/>
      <c r="BB1105" s="21"/>
      <c r="BC1105" s="21"/>
      <c r="BD1105" s="21"/>
      <c r="BE1105" s="21"/>
    </row>
    <row r="1106" spans="5:57" ht="12.75">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c r="AF1106" s="21"/>
      <c r="AG1106" s="21"/>
      <c r="AH1106" s="21"/>
      <c r="AI1106" s="21"/>
      <c r="AJ1106" s="21"/>
      <c r="AK1106" s="21"/>
      <c r="AL1106" s="21"/>
      <c r="AM1106" s="21"/>
      <c r="AN1106" s="21"/>
      <c r="AO1106" s="21"/>
      <c r="AP1106" s="21"/>
      <c r="AQ1106" s="21"/>
      <c r="AR1106" s="21"/>
      <c r="AS1106" s="21"/>
      <c r="AT1106" s="21"/>
      <c r="AU1106" s="21"/>
      <c r="AV1106" s="21"/>
      <c r="AW1106" s="21"/>
      <c r="AX1106" s="21"/>
      <c r="AY1106" s="21"/>
      <c r="AZ1106" s="21"/>
      <c r="BA1106" s="21"/>
      <c r="BB1106" s="21"/>
      <c r="BC1106" s="21"/>
      <c r="BD1106" s="21"/>
      <c r="BE1106" s="21"/>
    </row>
    <row r="1107" spans="5:57" ht="12.75">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c r="AF1107" s="21"/>
      <c r="AG1107" s="21"/>
      <c r="AH1107" s="21"/>
      <c r="AI1107" s="21"/>
      <c r="AJ1107" s="21"/>
      <c r="AK1107" s="21"/>
      <c r="AL1107" s="21"/>
      <c r="AM1107" s="21"/>
      <c r="AN1107" s="21"/>
      <c r="AO1107" s="21"/>
      <c r="AP1107" s="21"/>
      <c r="AQ1107" s="21"/>
      <c r="AR1107" s="21"/>
      <c r="AS1107" s="21"/>
      <c r="AT1107" s="21"/>
      <c r="AU1107" s="21"/>
      <c r="AV1107" s="21"/>
      <c r="AW1107" s="21"/>
      <c r="AX1107" s="21"/>
      <c r="AY1107" s="21"/>
      <c r="AZ1107" s="21"/>
      <c r="BA1107" s="21"/>
      <c r="BB1107" s="21"/>
      <c r="BC1107" s="21"/>
      <c r="BD1107" s="21"/>
      <c r="BE1107" s="21"/>
    </row>
    <row r="1108" spans="5:57" ht="12.75">
      <c r="E1108" s="21"/>
      <c r="F1108" s="21"/>
      <c r="G1108" s="21"/>
      <c r="H1108" s="21"/>
      <c r="I1108" s="21"/>
      <c r="J1108" s="21"/>
      <c r="K1108" s="21"/>
      <c r="L1108" s="21"/>
      <c r="M1108" s="21"/>
      <c r="N1108" s="21"/>
      <c r="O1108" s="21"/>
      <c r="P1108" s="21"/>
      <c r="Q1108" s="21"/>
      <c r="R1108" s="21"/>
      <c r="S1108" s="21"/>
      <c r="T1108" s="21"/>
      <c r="U1108" s="21"/>
      <c r="V1108" s="21"/>
      <c r="W1108" s="21"/>
      <c r="X1108" s="21"/>
      <c r="Y1108" s="21"/>
      <c r="Z1108" s="21"/>
      <c r="AA1108" s="21"/>
      <c r="AB1108" s="21"/>
      <c r="AC1108" s="21"/>
      <c r="AD1108" s="21"/>
      <c r="AE1108" s="21"/>
      <c r="AF1108" s="21"/>
      <c r="AG1108" s="21"/>
      <c r="AH1108" s="21"/>
      <c r="AI1108" s="21"/>
      <c r="AJ1108" s="21"/>
      <c r="AK1108" s="21"/>
      <c r="AL1108" s="21"/>
      <c r="AM1108" s="21"/>
      <c r="AN1108" s="21"/>
      <c r="AO1108" s="21"/>
      <c r="AP1108" s="21"/>
      <c r="AQ1108" s="21"/>
      <c r="AR1108" s="21"/>
      <c r="AS1108" s="21"/>
      <c r="AT1108" s="21"/>
      <c r="AU1108" s="21"/>
      <c r="AV1108" s="21"/>
      <c r="AW1108" s="21"/>
      <c r="AX1108" s="21"/>
      <c r="AY1108" s="21"/>
      <c r="AZ1108" s="21"/>
      <c r="BA1108" s="21"/>
      <c r="BB1108" s="21"/>
      <c r="BC1108" s="21"/>
      <c r="BD1108" s="21"/>
      <c r="BE1108" s="21"/>
    </row>
    <row r="1109" spans="5:57" ht="12.75">
      <c r="E1109" s="21"/>
      <c r="F1109" s="21"/>
      <c r="G1109" s="21"/>
      <c r="H1109" s="21"/>
      <c r="I1109" s="21"/>
      <c r="J1109" s="21"/>
      <c r="K1109" s="21"/>
      <c r="L1109" s="21"/>
      <c r="M1109" s="21"/>
      <c r="N1109" s="21"/>
      <c r="O1109" s="21"/>
      <c r="P1109" s="21"/>
      <c r="Q1109" s="21"/>
      <c r="R1109" s="21"/>
      <c r="S1109" s="21"/>
      <c r="T1109" s="21"/>
      <c r="U1109" s="21"/>
      <c r="V1109" s="21"/>
      <c r="W1109" s="21"/>
      <c r="X1109" s="21"/>
      <c r="Y1109" s="21"/>
      <c r="Z1109" s="21"/>
      <c r="AA1109" s="21"/>
      <c r="AB1109" s="21"/>
      <c r="AC1109" s="21"/>
      <c r="AD1109" s="21"/>
      <c r="AE1109" s="21"/>
      <c r="AF1109" s="21"/>
      <c r="AG1109" s="21"/>
      <c r="AH1109" s="21"/>
      <c r="AI1109" s="21"/>
      <c r="AJ1109" s="21"/>
      <c r="AK1109" s="21"/>
      <c r="AL1109" s="21"/>
      <c r="AM1109" s="21"/>
      <c r="AN1109" s="21"/>
      <c r="AO1109" s="21"/>
      <c r="AP1109" s="21"/>
      <c r="AQ1109" s="21"/>
      <c r="AR1109" s="21"/>
      <c r="AS1109" s="21"/>
      <c r="AT1109" s="21"/>
      <c r="AU1109" s="21"/>
      <c r="AV1109" s="21"/>
      <c r="AW1109" s="21"/>
      <c r="AX1109" s="21"/>
      <c r="AY1109" s="21"/>
      <c r="AZ1109" s="21"/>
      <c r="BA1109" s="21"/>
      <c r="BB1109" s="21"/>
      <c r="BC1109" s="21"/>
      <c r="BD1109" s="21"/>
      <c r="BE1109" s="21"/>
    </row>
    <row r="1110" spans="5:57" ht="12.75">
      <c r="E1110" s="21"/>
      <c r="F1110" s="21"/>
      <c r="G1110" s="21"/>
      <c r="H1110" s="21"/>
      <c r="I1110" s="21"/>
      <c r="J1110" s="21"/>
      <c r="K1110" s="21"/>
      <c r="L1110" s="21"/>
      <c r="M1110" s="21"/>
      <c r="N1110" s="21"/>
      <c r="O1110" s="21"/>
      <c r="P1110" s="21"/>
      <c r="Q1110" s="21"/>
      <c r="R1110" s="21"/>
      <c r="S1110" s="21"/>
      <c r="T1110" s="21"/>
      <c r="U1110" s="21"/>
      <c r="V1110" s="21"/>
      <c r="W1110" s="21"/>
      <c r="X1110" s="21"/>
      <c r="Y1110" s="21"/>
      <c r="Z1110" s="21"/>
      <c r="AA1110" s="21"/>
      <c r="AB1110" s="21"/>
      <c r="AC1110" s="21"/>
      <c r="AD1110" s="21"/>
      <c r="AE1110" s="21"/>
      <c r="AF1110" s="21"/>
      <c r="AG1110" s="21"/>
      <c r="AH1110" s="21"/>
      <c r="AI1110" s="21"/>
      <c r="AJ1110" s="21"/>
      <c r="AK1110" s="21"/>
      <c r="AL1110" s="21"/>
      <c r="AM1110" s="21"/>
      <c r="AN1110" s="21"/>
      <c r="AO1110" s="21"/>
      <c r="AP1110" s="21"/>
      <c r="AQ1110" s="21"/>
      <c r="AR1110" s="21"/>
      <c r="AS1110" s="21"/>
      <c r="AT1110" s="21"/>
      <c r="AU1110" s="21"/>
      <c r="AV1110" s="21"/>
      <c r="AW1110" s="21"/>
      <c r="AX1110" s="21"/>
      <c r="AY1110" s="21"/>
      <c r="AZ1110" s="21"/>
      <c r="BA1110" s="21"/>
      <c r="BB1110" s="21"/>
      <c r="BC1110" s="21"/>
      <c r="BD1110" s="21"/>
      <c r="BE1110" s="21"/>
    </row>
    <row r="1111" spans="5:57" ht="12.75">
      <c r="E1111" s="21"/>
      <c r="F1111" s="21"/>
      <c r="G1111" s="21"/>
      <c r="H1111" s="21"/>
      <c r="I1111" s="21"/>
      <c r="J1111" s="21"/>
      <c r="K1111" s="21"/>
      <c r="L1111" s="21"/>
      <c r="M1111" s="21"/>
      <c r="N1111" s="21"/>
      <c r="O1111" s="21"/>
      <c r="P1111" s="21"/>
      <c r="Q1111" s="21"/>
      <c r="R1111" s="21"/>
      <c r="S1111" s="21"/>
      <c r="T1111" s="21"/>
      <c r="U1111" s="21"/>
      <c r="V1111" s="21"/>
      <c r="W1111" s="21"/>
      <c r="X1111" s="21"/>
      <c r="Y1111" s="21"/>
      <c r="Z1111" s="21"/>
      <c r="AA1111" s="21"/>
      <c r="AB1111" s="21"/>
      <c r="AC1111" s="21"/>
      <c r="AD1111" s="21"/>
      <c r="AE1111" s="21"/>
      <c r="AF1111" s="21"/>
      <c r="AG1111" s="21"/>
      <c r="AH1111" s="21"/>
      <c r="AI1111" s="21"/>
      <c r="AJ1111" s="21"/>
      <c r="AK1111" s="21"/>
      <c r="AL1111" s="21"/>
      <c r="AM1111" s="21"/>
      <c r="AN1111" s="21"/>
      <c r="AO1111" s="21"/>
      <c r="AP1111" s="21"/>
      <c r="AQ1111" s="21"/>
      <c r="AR1111" s="21"/>
      <c r="AS1111" s="21"/>
      <c r="AT1111" s="21"/>
      <c r="AU1111" s="21"/>
      <c r="AV1111" s="21"/>
      <c r="AW1111" s="21"/>
      <c r="AX1111" s="21"/>
      <c r="AY1111" s="21"/>
      <c r="AZ1111" s="21"/>
      <c r="BA1111" s="21"/>
      <c r="BB1111" s="21"/>
      <c r="BC1111" s="21"/>
      <c r="BD1111" s="21"/>
      <c r="BE1111" s="21"/>
    </row>
    <row r="1112" spans="5:57" ht="12.75">
      <c r="E1112" s="21"/>
      <c r="F1112" s="21"/>
      <c r="G1112" s="21"/>
      <c r="H1112" s="21"/>
      <c r="I1112" s="21"/>
      <c r="J1112" s="21"/>
      <c r="K1112" s="21"/>
      <c r="L1112" s="21"/>
      <c r="M1112" s="21"/>
      <c r="N1112" s="21"/>
      <c r="O1112" s="21"/>
      <c r="P1112" s="21"/>
      <c r="Q1112" s="21"/>
      <c r="R1112" s="21"/>
      <c r="S1112" s="21"/>
      <c r="T1112" s="21"/>
      <c r="U1112" s="21"/>
      <c r="V1112" s="21"/>
      <c r="W1112" s="21"/>
      <c r="X1112" s="21"/>
      <c r="Y1112" s="21"/>
      <c r="Z1112" s="21"/>
      <c r="AA1112" s="21"/>
      <c r="AB1112" s="21"/>
      <c r="AC1112" s="21"/>
      <c r="AD1112" s="21"/>
      <c r="AE1112" s="21"/>
      <c r="AF1112" s="21"/>
      <c r="AG1112" s="21"/>
      <c r="AH1112" s="21"/>
      <c r="AI1112" s="21"/>
      <c r="AJ1112" s="21"/>
      <c r="AK1112" s="21"/>
      <c r="AL1112" s="21"/>
      <c r="AM1112" s="21"/>
      <c r="AN1112" s="21"/>
      <c r="AO1112" s="21"/>
      <c r="AP1112" s="21"/>
      <c r="AQ1112" s="21"/>
      <c r="AR1112" s="21"/>
      <c r="AS1112" s="21"/>
      <c r="AT1112" s="21"/>
      <c r="AU1112" s="21"/>
      <c r="AV1112" s="21"/>
      <c r="AW1112" s="21"/>
      <c r="AX1112" s="21"/>
      <c r="AY1112" s="21"/>
      <c r="AZ1112" s="21"/>
      <c r="BA1112" s="21"/>
      <c r="BB1112" s="21"/>
      <c r="BC1112" s="21"/>
      <c r="BD1112" s="21"/>
      <c r="BE1112" s="21"/>
    </row>
    <row r="1113" spans="5:57" ht="12.75">
      <c r="E1113" s="21"/>
      <c r="F1113" s="21"/>
      <c r="G1113" s="21"/>
      <c r="H1113" s="21"/>
      <c r="I1113" s="21"/>
      <c r="J1113" s="21"/>
      <c r="K1113" s="21"/>
      <c r="L1113" s="21"/>
      <c r="M1113" s="21"/>
      <c r="N1113" s="21"/>
      <c r="O1113" s="21"/>
      <c r="P1113" s="21"/>
      <c r="Q1113" s="21"/>
      <c r="R1113" s="21"/>
      <c r="S1113" s="21"/>
      <c r="T1113" s="21"/>
      <c r="U1113" s="21"/>
      <c r="V1113" s="21"/>
      <c r="W1113" s="21"/>
      <c r="X1113" s="21"/>
      <c r="Y1113" s="21"/>
      <c r="Z1113" s="21"/>
      <c r="AA1113" s="21"/>
      <c r="AB1113" s="21"/>
      <c r="AC1113" s="21"/>
      <c r="AD1113" s="21"/>
      <c r="AE1113" s="21"/>
      <c r="AF1113" s="21"/>
      <c r="AG1113" s="21"/>
      <c r="AH1113" s="21"/>
      <c r="AI1113" s="21"/>
      <c r="AJ1113" s="21"/>
      <c r="AK1113" s="21"/>
      <c r="AL1113" s="21"/>
      <c r="AM1113" s="21"/>
      <c r="AN1113" s="21"/>
      <c r="AO1113" s="21"/>
      <c r="AP1113" s="21"/>
      <c r="AQ1113" s="21"/>
      <c r="AR1113" s="21"/>
      <c r="AS1113" s="21"/>
      <c r="AT1113" s="21"/>
      <c r="AU1113" s="21"/>
      <c r="AV1113" s="21"/>
      <c r="AW1113" s="21"/>
      <c r="AX1113" s="21"/>
      <c r="AY1113" s="21"/>
      <c r="AZ1113" s="21"/>
      <c r="BA1113" s="21"/>
      <c r="BB1113" s="21"/>
      <c r="BC1113" s="21"/>
      <c r="BD1113" s="21"/>
      <c r="BE1113" s="21"/>
    </row>
    <row r="1114" spans="5:57" ht="12.75">
      <c r="E1114" s="21"/>
      <c r="F1114" s="21"/>
      <c r="G1114" s="21"/>
      <c r="H1114" s="21"/>
      <c r="I1114" s="21"/>
      <c r="J1114" s="21"/>
      <c r="K1114" s="21"/>
      <c r="L1114" s="21"/>
      <c r="M1114" s="21"/>
      <c r="N1114" s="21"/>
      <c r="O1114" s="21"/>
      <c r="P1114" s="21"/>
      <c r="Q1114" s="21"/>
      <c r="R1114" s="21"/>
      <c r="S1114" s="21"/>
      <c r="T1114" s="21"/>
      <c r="U1114" s="21"/>
      <c r="V1114" s="21"/>
      <c r="W1114" s="21"/>
      <c r="X1114" s="21"/>
      <c r="Y1114" s="21"/>
      <c r="Z1114" s="21"/>
      <c r="AA1114" s="21"/>
      <c r="AB1114" s="21"/>
      <c r="AC1114" s="21"/>
      <c r="AD1114" s="21"/>
      <c r="AE1114" s="21"/>
      <c r="AF1114" s="21"/>
      <c r="AG1114" s="21"/>
      <c r="AH1114" s="21"/>
      <c r="AI1114" s="21"/>
      <c r="AJ1114" s="21"/>
      <c r="AK1114" s="21"/>
      <c r="AL1114" s="21"/>
      <c r="AM1114" s="21"/>
      <c r="AN1114" s="21"/>
      <c r="AO1114" s="21"/>
      <c r="AP1114" s="21"/>
      <c r="AQ1114" s="21"/>
      <c r="AR1114" s="21"/>
      <c r="AS1114" s="21"/>
      <c r="AT1114" s="21"/>
      <c r="AU1114" s="21"/>
      <c r="AV1114" s="21"/>
      <c r="AW1114" s="21"/>
      <c r="AX1114" s="21"/>
      <c r="AY1114" s="21"/>
      <c r="AZ1114" s="21"/>
      <c r="BA1114" s="21"/>
      <c r="BB1114" s="21"/>
      <c r="BC1114" s="21"/>
      <c r="BD1114" s="21"/>
      <c r="BE1114" s="21"/>
    </row>
    <row r="1115" spans="5:57" ht="12.75">
      <c r="E1115" s="21"/>
      <c r="F1115" s="21"/>
      <c r="G1115" s="21"/>
      <c r="H1115" s="21"/>
      <c r="I1115" s="21"/>
      <c r="J1115" s="21"/>
      <c r="K1115" s="21"/>
      <c r="L1115" s="21"/>
      <c r="M1115" s="21"/>
      <c r="N1115" s="21"/>
      <c r="O1115" s="21"/>
      <c r="P1115" s="21"/>
      <c r="Q1115" s="21"/>
      <c r="R1115" s="21"/>
      <c r="S1115" s="21"/>
      <c r="T1115" s="21"/>
      <c r="U1115" s="21"/>
      <c r="V1115" s="21"/>
      <c r="W1115" s="21"/>
      <c r="X1115" s="21"/>
      <c r="Y1115" s="21"/>
      <c r="Z1115" s="21"/>
      <c r="AA1115" s="21"/>
      <c r="AB1115" s="21"/>
      <c r="AC1115" s="21"/>
      <c r="AD1115" s="21"/>
      <c r="AE1115" s="21"/>
      <c r="AF1115" s="21"/>
      <c r="AG1115" s="21"/>
      <c r="AH1115" s="21"/>
      <c r="AI1115" s="21"/>
      <c r="AJ1115" s="21"/>
      <c r="AK1115" s="21"/>
      <c r="AL1115" s="21"/>
      <c r="AM1115" s="21"/>
      <c r="AN1115" s="21"/>
      <c r="AO1115" s="21"/>
      <c r="AP1115" s="21"/>
      <c r="AQ1115" s="21"/>
      <c r="AR1115" s="21"/>
      <c r="AS1115" s="21"/>
      <c r="AT1115" s="21"/>
      <c r="AU1115" s="21"/>
      <c r="AV1115" s="21"/>
      <c r="AW1115" s="21"/>
      <c r="AX1115" s="21"/>
      <c r="AY1115" s="21"/>
      <c r="AZ1115" s="21"/>
      <c r="BA1115" s="21"/>
      <c r="BB1115" s="21"/>
      <c r="BC1115" s="21"/>
      <c r="BD1115" s="21"/>
      <c r="BE1115" s="21"/>
    </row>
    <row r="1116" spans="5:57" ht="12.75">
      <c r="E1116" s="21"/>
      <c r="F1116" s="21"/>
      <c r="G1116" s="21"/>
      <c r="H1116" s="21"/>
      <c r="I1116" s="21"/>
      <c r="J1116" s="21"/>
      <c r="K1116" s="21"/>
      <c r="L1116" s="21"/>
      <c r="M1116" s="21"/>
      <c r="N1116" s="21"/>
      <c r="O1116" s="21"/>
      <c r="P1116" s="21"/>
      <c r="Q1116" s="21"/>
      <c r="R1116" s="21"/>
      <c r="S1116" s="21"/>
      <c r="T1116" s="21"/>
      <c r="U1116" s="21"/>
      <c r="V1116" s="21"/>
      <c r="W1116" s="21"/>
      <c r="X1116" s="21"/>
      <c r="Y1116" s="21"/>
      <c r="Z1116" s="21"/>
      <c r="AA1116" s="21"/>
      <c r="AB1116" s="21"/>
      <c r="AC1116" s="21"/>
      <c r="AD1116" s="21"/>
      <c r="AE1116" s="21"/>
      <c r="AF1116" s="21"/>
      <c r="AG1116" s="21"/>
      <c r="AH1116" s="21"/>
      <c r="AI1116" s="21"/>
      <c r="AJ1116" s="21"/>
      <c r="AK1116" s="21"/>
      <c r="AL1116" s="21"/>
      <c r="AM1116" s="21"/>
      <c r="AN1116" s="21"/>
      <c r="AO1116" s="21"/>
      <c r="AP1116" s="21"/>
      <c r="AQ1116" s="21"/>
      <c r="AR1116" s="21"/>
      <c r="AS1116" s="21"/>
      <c r="AT1116" s="21"/>
      <c r="AU1116" s="21"/>
      <c r="AV1116" s="21"/>
      <c r="AW1116" s="21"/>
      <c r="AX1116" s="21"/>
      <c r="AY1116" s="21"/>
      <c r="AZ1116" s="21"/>
      <c r="BA1116" s="21"/>
      <c r="BB1116" s="21"/>
      <c r="BC1116" s="21"/>
      <c r="BD1116" s="21"/>
      <c r="BE1116" s="21"/>
    </row>
    <row r="1117" spans="5:57" ht="12.75">
      <c r="E1117" s="21"/>
      <c r="F1117" s="21"/>
      <c r="G1117" s="21"/>
      <c r="H1117" s="21"/>
      <c r="I1117" s="21"/>
      <c r="J1117" s="21"/>
      <c r="K1117" s="21"/>
      <c r="L1117" s="21"/>
      <c r="M1117" s="21"/>
      <c r="N1117" s="21"/>
      <c r="O1117" s="21"/>
      <c r="P1117" s="21"/>
      <c r="Q1117" s="21"/>
      <c r="R1117" s="21"/>
      <c r="S1117" s="21"/>
      <c r="T1117" s="21"/>
      <c r="U1117" s="21"/>
      <c r="V1117" s="21"/>
      <c r="W1117" s="21"/>
      <c r="X1117" s="21"/>
      <c r="Y1117" s="21"/>
      <c r="Z1117" s="21"/>
      <c r="AA1117" s="21"/>
      <c r="AB1117" s="21"/>
      <c r="AC1117" s="21"/>
      <c r="AD1117" s="21"/>
      <c r="AE1117" s="21"/>
      <c r="AF1117" s="21"/>
      <c r="AG1117" s="21"/>
      <c r="AH1117" s="21"/>
      <c r="AI1117" s="21"/>
      <c r="AJ1117" s="21"/>
      <c r="AK1117" s="21"/>
      <c r="AL1117" s="21"/>
      <c r="AM1117" s="21"/>
      <c r="AN1117" s="21"/>
      <c r="AO1117" s="21"/>
      <c r="AP1117" s="21"/>
      <c r="AQ1117" s="21"/>
      <c r="AR1117" s="21"/>
      <c r="AS1117" s="21"/>
      <c r="AT1117" s="21"/>
      <c r="AU1117" s="21"/>
      <c r="AV1117" s="21"/>
      <c r="AW1117" s="21"/>
      <c r="AX1117" s="21"/>
      <c r="AY1117" s="21"/>
      <c r="AZ1117" s="21"/>
      <c r="BA1117" s="21"/>
      <c r="BB1117" s="21"/>
      <c r="BC1117" s="21"/>
      <c r="BD1117" s="21"/>
      <c r="BE1117" s="21"/>
    </row>
    <row r="1118" spans="5:57" ht="12.75">
      <c r="E1118" s="21"/>
      <c r="F1118" s="21"/>
      <c r="G1118" s="21"/>
      <c r="H1118" s="21"/>
      <c r="I1118" s="21"/>
      <c r="J1118" s="21"/>
      <c r="K1118" s="21"/>
      <c r="L1118" s="21"/>
      <c r="M1118" s="21"/>
      <c r="N1118" s="21"/>
      <c r="O1118" s="21"/>
      <c r="P1118" s="21"/>
      <c r="Q1118" s="21"/>
      <c r="R1118" s="21"/>
      <c r="S1118" s="21"/>
      <c r="T1118" s="21"/>
      <c r="U1118" s="21"/>
      <c r="V1118" s="21"/>
      <c r="W1118" s="21"/>
      <c r="X1118" s="21"/>
      <c r="Y1118" s="21"/>
      <c r="Z1118" s="21"/>
      <c r="AA1118" s="21"/>
      <c r="AB1118" s="21"/>
      <c r="AC1118" s="21"/>
      <c r="AD1118" s="21"/>
      <c r="AE1118" s="21"/>
      <c r="AF1118" s="21"/>
      <c r="AG1118" s="21"/>
      <c r="AH1118" s="21"/>
      <c r="AI1118" s="21"/>
      <c r="AJ1118" s="21"/>
      <c r="AK1118" s="21"/>
      <c r="AL1118" s="21"/>
      <c r="AM1118" s="21"/>
      <c r="AN1118" s="21"/>
      <c r="AO1118" s="21"/>
      <c r="AP1118" s="21"/>
      <c r="AQ1118" s="21"/>
      <c r="AR1118" s="21"/>
      <c r="AS1118" s="21"/>
      <c r="AT1118" s="21"/>
      <c r="AU1118" s="21"/>
      <c r="AV1118" s="21"/>
      <c r="AW1118" s="21"/>
      <c r="AX1118" s="21"/>
      <c r="AY1118" s="21"/>
      <c r="AZ1118" s="21"/>
      <c r="BA1118" s="21"/>
      <c r="BB1118" s="21"/>
      <c r="BC1118" s="21"/>
      <c r="BD1118" s="21"/>
      <c r="BE1118" s="21"/>
    </row>
    <row r="1119" spans="5:57" ht="12.75">
      <c r="E1119" s="21"/>
      <c r="F1119" s="21"/>
      <c r="G1119" s="21"/>
      <c r="H1119" s="21"/>
      <c r="I1119" s="21"/>
      <c r="J1119" s="21"/>
      <c r="K1119" s="21"/>
      <c r="L1119" s="21"/>
      <c r="M1119" s="21"/>
      <c r="N1119" s="21"/>
      <c r="O1119" s="21"/>
      <c r="P1119" s="21"/>
      <c r="Q1119" s="21"/>
      <c r="R1119" s="21"/>
      <c r="S1119" s="21"/>
      <c r="T1119" s="21"/>
      <c r="U1119" s="21"/>
      <c r="V1119" s="21"/>
      <c r="W1119" s="21"/>
      <c r="X1119" s="21"/>
      <c r="Y1119" s="21"/>
      <c r="Z1119" s="21"/>
      <c r="AA1119" s="21"/>
      <c r="AB1119" s="21"/>
      <c r="AC1119" s="21"/>
      <c r="AD1119" s="21"/>
      <c r="AE1119" s="21"/>
      <c r="AF1119" s="21"/>
      <c r="AG1119" s="21"/>
      <c r="AH1119" s="21"/>
      <c r="AI1119" s="21"/>
      <c r="AJ1119" s="21"/>
      <c r="AK1119" s="21"/>
      <c r="AL1119" s="21"/>
      <c r="AM1119" s="21"/>
      <c r="AN1119" s="21"/>
      <c r="AO1119" s="21"/>
      <c r="AP1119" s="21"/>
      <c r="AQ1119" s="21"/>
      <c r="AR1119" s="21"/>
      <c r="AS1119" s="21"/>
      <c r="AT1119" s="21"/>
      <c r="AU1119" s="21"/>
      <c r="AV1119" s="21"/>
      <c r="AW1119" s="21"/>
      <c r="AX1119" s="21"/>
      <c r="AY1119" s="21"/>
      <c r="AZ1119" s="21"/>
      <c r="BA1119" s="21"/>
      <c r="BB1119" s="21"/>
      <c r="BC1119" s="21"/>
      <c r="BD1119" s="21"/>
      <c r="BE1119" s="21"/>
    </row>
    <row r="1120" spans="5:57" ht="12.75">
      <c r="E1120" s="21"/>
      <c r="F1120" s="21"/>
      <c r="G1120" s="21"/>
      <c r="H1120" s="21"/>
      <c r="I1120" s="21"/>
      <c r="J1120" s="21"/>
      <c r="K1120" s="21"/>
      <c r="L1120" s="21"/>
      <c r="M1120" s="21"/>
      <c r="N1120" s="21"/>
      <c r="O1120" s="21"/>
      <c r="P1120" s="21"/>
      <c r="Q1120" s="21"/>
      <c r="R1120" s="21"/>
      <c r="S1120" s="21"/>
      <c r="T1120" s="21"/>
      <c r="U1120" s="21"/>
      <c r="V1120" s="21"/>
      <c r="W1120" s="21"/>
      <c r="X1120" s="21"/>
      <c r="Y1120" s="21"/>
      <c r="Z1120" s="21"/>
      <c r="AA1120" s="21"/>
      <c r="AB1120" s="21"/>
      <c r="AC1120" s="21"/>
      <c r="AD1120" s="21"/>
      <c r="AE1120" s="21"/>
      <c r="AF1120" s="21"/>
      <c r="AG1120" s="21"/>
      <c r="AH1120" s="21"/>
      <c r="AI1120" s="21"/>
      <c r="AJ1120" s="21"/>
      <c r="AK1120" s="21"/>
      <c r="AL1120" s="21"/>
      <c r="AM1120" s="21"/>
      <c r="AN1120" s="21"/>
      <c r="AO1120" s="21"/>
      <c r="AP1120" s="21"/>
      <c r="AQ1120" s="21"/>
      <c r="AR1120" s="21"/>
      <c r="AS1120" s="21"/>
      <c r="AT1120" s="21"/>
      <c r="AU1120" s="21"/>
      <c r="AV1120" s="21"/>
      <c r="AW1120" s="21"/>
      <c r="AX1120" s="21"/>
      <c r="AY1120" s="21"/>
      <c r="AZ1120" s="21"/>
      <c r="BA1120" s="21"/>
      <c r="BB1120" s="21"/>
      <c r="BC1120" s="21"/>
      <c r="BD1120" s="21"/>
      <c r="BE1120" s="21"/>
    </row>
    <row r="1121" spans="5:57" ht="12.75">
      <c r="E1121" s="21"/>
      <c r="F1121" s="21"/>
      <c r="G1121" s="21"/>
      <c r="H1121" s="21"/>
      <c r="I1121" s="21"/>
      <c r="J1121" s="21"/>
      <c r="K1121" s="21"/>
      <c r="L1121" s="21"/>
      <c r="M1121" s="21"/>
      <c r="N1121" s="21"/>
      <c r="O1121" s="21"/>
      <c r="P1121" s="21"/>
      <c r="Q1121" s="21"/>
      <c r="R1121" s="21"/>
      <c r="S1121" s="21"/>
      <c r="T1121" s="21"/>
      <c r="U1121" s="21"/>
      <c r="V1121" s="21"/>
      <c r="W1121" s="21"/>
      <c r="X1121" s="21"/>
      <c r="Y1121" s="21"/>
      <c r="Z1121" s="21"/>
      <c r="AA1121" s="21"/>
      <c r="AB1121" s="21"/>
      <c r="AC1121" s="21"/>
      <c r="AD1121" s="21"/>
      <c r="AE1121" s="21"/>
      <c r="AF1121" s="21"/>
      <c r="AG1121" s="21"/>
      <c r="AH1121" s="21"/>
      <c r="AI1121" s="21"/>
      <c r="AJ1121" s="21"/>
      <c r="AK1121" s="21"/>
      <c r="AL1121" s="21"/>
      <c r="AM1121" s="21"/>
      <c r="AN1121" s="21"/>
      <c r="AO1121" s="21"/>
      <c r="AP1121" s="21"/>
      <c r="AQ1121" s="21"/>
      <c r="AR1121" s="21"/>
      <c r="AS1121" s="21"/>
      <c r="AT1121" s="21"/>
      <c r="AU1121" s="21"/>
      <c r="AV1121" s="21"/>
      <c r="AW1121" s="21"/>
      <c r="AX1121" s="21"/>
      <c r="AY1121" s="21"/>
      <c r="AZ1121" s="21"/>
      <c r="BA1121" s="21"/>
      <c r="BB1121" s="21"/>
      <c r="BC1121" s="21"/>
      <c r="BD1121" s="21"/>
      <c r="BE1121" s="21"/>
    </row>
    <row r="1122" spans="5:57" ht="12.75">
      <c r="E1122" s="21"/>
      <c r="F1122" s="21"/>
      <c r="G1122" s="21"/>
      <c r="H1122" s="21"/>
      <c r="I1122" s="21"/>
      <c r="J1122" s="21"/>
      <c r="K1122" s="21"/>
      <c r="L1122" s="21"/>
      <c r="M1122" s="21"/>
      <c r="N1122" s="21"/>
      <c r="O1122" s="21"/>
      <c r="P1122" s="21"/>
      <c r="Q1122" s="21"/>
      <c r="R1122" s="21"/>
      <c r="S1122" s="21"/>
      <c r="T1122" s="21"/>
      <c r="U1122" s="21"/>
      <c r="V1122" s="21"/>
      <c r="W1122" s="21"/>
      <c r="X1122" s="21"/>
      <c r="Y1122" s="21"/>
      <c r="Z1122" s="21"/>
      <c r="AA1122" s="21"/>
      <c r="AB1122" s="21"/>
      <c r="AC1122" s="21"/>
      <c r="AD1122" s="21"/>
      <c r="AE1122" s="21"/>
      <c r="AF1122" s="21"/>
      <c r="AG1122" s="21"/>
      <c r="AH1122" s="21"/>
      <c r="AI1122" s="21"/>
      <c r="AJ1122" s="21"/>
      <c r="AK1122" s="21"/>
      <c r="AL1122" s="21"/>
      <c r="AM1122" s="21"/>
      <c r="AN1122" s="21"/>
      <c r="AO1122" s="21"/>
      <c r="AP1122" s="21"/>
      <c r="AQ1122" s="21"/>
      <c r="AR1122" s="21"/>
      <c r="AS1122" s="21"/>
      <c r="AT1122" s="21"/>
      <c r="AU1122" s="21"/>
      <c r="AV1122" s="21"/>
      <c r="AW1122" s="21"/>
      <c r="AX1122" s="21"/>
      <c r="AY1122" s="21"/>
      <c r="AZ1122" s="21"/>
      <c r="BA1122" s="21"/>
      <c r="BB1122" s="21"/>
      <c r="BC1122" s="21"/>
      <c r="BD1122" s="21"/>
      <c r="BE1122" s="21"/>
    </row>
    <row r="1123" spans="5:57" ht="12.75">
      <c r="E1123" s="21"/>
      <c r="F1123" s="21"/>
      <c r="G1123" s="21"/>
      <c r="H1123" s="21"/>
      <c r="I1123" s="21"/>
      <c r="J1123" s="21"/>
      <c r="K1123" s="21"/>
      <c r="L1123" s="21"/>
      <c r="M1123" s="21"/>
      <c r="N1123" s="21"/>
      <c r="O1123" s="21"/>
      <c r="P1123" s="21"/>
      <c r="Q1123" s="21"/>
      <c r="R1123" s="21"/>
      <c r="S1123" s="21"/>
      <c r="T1123" s="21"/>
      <c r="U1123" s="21"/>
      <c r="V1123" s="21"/>
      <c r="W1123" s="21"/>
      <c r="X1123" s="21"/>
      <c r="Y1123" s="21"/>
      <c r="Z1123" s="21"/>
      <c r="AA1123" s="21"/>
      <c r="AB1123" s="21"/>
      <c r="AC1123" s="21"/>
      <c r="AD1123" s="21"/>
      <c r="AE1123" s="21"/>
      <c r="AF1123" s="21"/>
      <c r="AG1123" s="21"/>
      <c r="AH1123" s="21"/>
      <c r="AI1123" s="21"/>
      <c r="AJ1123" s="21"/>
      <c r="AK1123" s="21"/>
      <c r="AL1123" s="21"/>
      <c r="AM1123" s="21"/>
      <c r="AN1123" s="21"/>
      <c r="AO1123" s="21"/>
      <c r="AP1123" s="21"/>
      <c r="AQ1123" s="21"/>
      <c r="AR1123" s="21"/>
      <c r="AS1123" s="21"/>
      <c r="AT1123" s="21"/>
      <c r="AU1123" s="21"/>
      <c r="AV1123" s="21"/>
      <c r="AW1123" s="21"/>
      <c r="AX1123" s="21"/>
      <c r="AY1123" s="21"/>
      <c r="AZ1123" s="21"/>
      <c r="BA1123" s="21"/>
      <c r="BB1123" s="21"/>
      <c r="BC1123" s="21"/>
      <c r="BD1123" s="21"/>
      <c r="BE1123" s="21"/>
    </row>
    <row r="1124" spans="5:57" ht="12.75">
      <c r="E1124" s="21"/>
      <c r="F1124" s="21"/>
      <c r="G1124" s="21"/>
      <c r="H1124" s="21"/>
      <c r="I1124" s="21"/>
      <c r="J1124" s="21"/>
      <c r="K1124" s="21"/>
      <c r="L1124" s="21"/>
      <c r="M1124" s="21"/>
      <c r="N1124" s="21"/>
      <c r="O1124" s="21"/>
      <c r="P1124" s="21"/>
      <c r="Q1124" s="21"/>
      <c r="R1124" s="21"/>
      <c r="S1124" s="21"/>
      <c r="T1124" s="21"/>
      <c r="U1124" s="21"/>
      <c r="V1124" s="21"/>
      <c r="W1124" s="21"/>
      <c r="X1124" s="21"/>
      <c r="Y1124" s="21"/>
      <c r="Z1124" s="21"/>
      <c r="AA1124" s="21"/>
      <c r="AB1124" s="21"/>
      <c r="AC1124" s="21"/>
      <c r="AD1124" s="21"/>
      <c r="AE1124" s="21"/>
      <c r="AF1124" s="21"/>
      <c r="AG1124" s="21"/>
      <c r="AH1124" s="21"/>
      <c r="AI1124" s="21"/>
      <c r="AJ1124" s="21"/>
      <c r="AK1124" s="21"/>
      <c r="AL1124" s="21"/>
      <c r="AM1124" s="21"/>
      <c r="AN1124" s="21"/>
      <c r="AO1124" s="21"/>
      <c r="AP1124" s="21"/>
      <c r="AQ1124" s="21"/>
      <c r="AR1124" s="21"/>
      <c r="AS1124" s="21"/>
      <c r="AT1124" s="21"/>
      <c r="AU1124" s="21"/>
      <c r="AV1124" s="21"/>
      <c r="AW1124" s="21"/>
      <c r="AX1124" s="21"/>
      <c r="AY1124" s="21"/>
      <c r="AZ1124" s="21"/>
      <c r="BA1124" s="21"/>
      <c r="BB1124" s="21"/>
      <c r="BC1124" s="21"/>
      <c r="BD1124" s="21"/>
      <c r="BE1124" s="21"/>
    </row>
    <row r="1125" spans="5:57" ht="12.75">
      <c r="E1125" s="21"/>
      <c r="F1125" s="21"/>
      <c r="G1125" s="21"/>
      <c r="H1125" s="21"/>
      <c r="I1125" s="21"/>
      <c r="J1125" s="21"/>
      <c r="K1125" s="21"/>
      <c r="L1125" s="21"/>
      <c r="M1125" s="21"/>
      <c r="N1125" s="21"/>
      <c r="O1125" s="21"/>
      <c r="P1125" s="21"/>
      <c r="Q1125" s="21"/>
      <c r="R1125" s="21"/>
      <c r="S1125" s="21"/>
      <c r="T1125" s="21"/>
      <c r="U1125" s="21"/>
      <c r="V1125" s="21"/>
      <c r="W1125" s="21"/>
      <c r="X1125" s="21"/>
      <c r="Y1125" s="21"/>
      <c r="Z1125" s="21"/>
      <c r="AA1125" s="21"/>
      <c r="AB1125" s="21"/>
      <c r="AC1125" s="21"/>
      <c r="AD1125" s="21"/>
      <c r="AE1125" s="21"/>
      <c r="AF1125" s="21"/>
      <c r="AG1125" s="21"/>
      <c r="AH1125" s="21"/>
      <c r="AI1125" s="21"/>
      <c r="AJ1125" s="21"/>
      <c r="AK1125" s="21"/>
      <c r="AL1125" s="21"/>
      <c r="AM1125" s="21"/>
      <c r="AN1125" s="21"/>
      <c r="AO1125" s="21"/>
      <c r="AP1125" s="21"/>
      <c r="AQ1125" s="21"/>
      <c r="AR1125" s="21"/>
      <c r="AS1125" s="21"/>
      <c r="AT1125" s="21"/>
      <c r="AU1125" s="21"/>
      <c r="AV1125" s="21"/>
      <c r="AW1125" s="21"/>
      <c r="AX1125" s="21"/>
      <c r="AY1125" s="21"/>
      <c r="AZ1125" s="21"/>
      <c r="BA1125" s="21"/>
      <c r="BB1125" s="21"/>
      <c r="BC1125" s="21"/>
      <c r="BD1125" s="21"/>
      <c r="BE1125" s="21"/>
    </row>
    <row r="1126" spans="5:57" ht="12.75">
      <c r="E1126" s="21"/>
      <c r="F1126" s="21"/>
      <c r="G1126" s="21"/>
      <c r="H1126" s="21"/>
      <c r="I1126" s="21"/>
      <c r="J1126" s="21"/>
      <c r="K1126" s="21"/>
      <c r="L1126" s="21"/>
      <c r="M1126" s="21"/>
      <c r="N1126" s="21"/>
      <c r="O1126" s="21"/>
      <c r="P1126" s="21"/>
      <c r="Q1126" s="21"/>
      <c r="R1126" s="21"/>
      <c r="S1126" s="21"/>
      <c r="T1126" s="21"/>
      <c r="U1126" s="21"/>
      <c r="V1126" s="21"/>
      <c r="W1126" s="21"/>
      <c r="X1126" s="21"/>
      <c r="Y1126" s="21"/>
      <c r="Z1126" s="21"/>
      <c r="AA1126" s="21"/>
      <c r="AB1126" s="21"/>
      <c r="AC1126" s="21"/>
      <c r="AD1126" s="21"/>
      <c r="AE1126" s="21"/>
      <c r="AF1126" s="21"/>
      <c r="AG1126" s="21"/>
      <c r="AH1126" s="21"/>
      <c r="AI1126" s="21"/>
      <c r="AJ1126" s="21"/>
      <c r="AK1126" s="21"/>
      <c r="AL1126" s="21"/>
      <c r="AM1126" s="21"/>
      <c r="AN1126" s="21"/>
      <c r="AO1126" s="21"/>
      <c r="AP1126" s="21"/>
      <c r="AQ1126" s="21"/>
      <c r="AR1126" s="21"/>
      <c r="AS1126" s="21"/>
      <c r="AT1126" s="21"/>
      <c r="AU1126" s="21"/>
      <c r="AV1126" s="21"/>
      <c r="AW1126" s="21"/>
      <c r="AX1126" s="21"/>
      <c r="AY1126" s="21"/>
      <c r="AZ1126" s="21"/>
      <c r="BA1126" s="21"/>
      <c r="BB1126" s="21"/>
      <c r="BC1126" s="21"/>
      <c r="BD1126" s="21"/>
      <c r="BE1126" s="21"/>
    </row>
    <row r="1127" spans="5:57" ht="12.75">
      <c r="E1127" s="21"/>
      <c r="F1127" s="21"/>
      <c r="G1127" s="21"/>
      <c r="H1127" s="21"/>
      <c r="I1127" s="21"/>
      <c r="J1127" s="21"/>
      <c r="K1127" s="21"/>
      <c r="L1127" s="21"/>
      <c r="M1127" s="21"/>
      <c r="N1127" s="21"/>
      <c r="O1127" s="21"/>
      <c r="P1127" s="21"/>
      <c r="Q1127" s="21"/>
      <c r="R1127" s="21"/>
      <c r="S1127" s="21"/>
      <c r="T1127" s="21"/>
      <c r="U1127" s="21"/>
      <c r="V1127" s="21"/>
      <c r="W1127" s="21"/>
      <c r="X1127" s="21"/>
      <c r="Y1127" s="21"/>
      <c r="Z1127" s="21"/>
      <c r="AA1127" s="21"/>
      <c r="AB1127" s="21"/>
      <c r="AC1127" s="21"/>
      <c r="AD1127" s="21"/>
      <c r="AE1127" s="21"/>
      <c r="AF1127" s="21"/>
      <c r="AG1127" s="21"/>
      <c r="AH1127" s="21"/>
      <c r="AI1127" s="21"/>
      <c r="AJ1127" s="21"/>
      <c r="AK1127" s="21"/>
      <c r="AL1127" s="21"/>
      <c r="AM1127" s="21"/>
      <c r="AN1127" s="21"/>
      <c r="AO1127" s="21"/>
      <c r="AP1127" s="21"/>
      <c r="AQ1127" s="21"/>
      <c r="AR1127" s="21"/>
      <c r="AS1127" s="21"/>
      <c r="AT1127" s="21"/>
      <c r="AU1127" s="21"/>
      <c r="AV1127" s="21"/>
      <c r="AW1127" s="21"/>
      <c r="AX1127" s="21"/>
      <c r="AY1127" s="21"/>
      <c r="AZ1127" s="21"/>
      <c r="BA1127" s="21"/>
      <c r="BB1127" s="21"/>
      <c r="BC1127" s="21"/>
      <c r="BD1127" s="21"/>
      <c r="BE1127" s="21"/>
    </row>
    <row r="1128" spans="5:57" ht="12.75">
      <c r="E1128" s="21"/>
      <c r="F1128" s="21"/>
      <c r="G1128" s="21"/>
      <c r="H1128" s="21"/>
      <c r="I1128" s="21"/>
      <c r="J1128" s="21"/>
      <c r="K1128" s="21"/>
      <c r="L1128" s="21"/>
      <c r="M1128" s="21"/>
      <c r="N1128" s="21"/>
      <c r="O1128" s="21"/>
      <c r="P1128" s="21"/>
      <c r="Q1128" s="21"/>
      <c r="R1128" s="21"/>
      <c r="S1128" s="21"/>
      <c r="T1128" s="21"/>
      <c r="U1128" s="21"/>
      <c r="V1128" s="21"/>
      <c r="W1128" s="21"/>
      <c r="X1128" s="21"/>
      <c r="Y1128" s="21"/>
      <c r="Z1128" s="21"/>
      <c r="AA1128" s="21"/>
      <c r="AB1128" s="21"/>
      <c r="AC1128" s="21"/>
      <c r="AD1128" s="21"/>
      <c r="AE1128" s="21"/>
      <c r="AF1128" s="21"/>
      <c r="AG1128" s="21"/>
      <c r="AH1128" s="21"/>
      <c r="AI1128" s="21"/>
      <c r="AJ1128" s="21"/>
      <c r="AK1128" s="21"/>
      <c r="AL1128" s="21"/>
      <c r="AM1128" s="21"/>
      <c r="AN1128" s="21"/>
      <c r="AO1128" s="21"/>
      <c r="AP1128" s="21"/>
      <c r="AQ1128" s="21"/>
      <c r="AR1128" s="21"/>
      <c r="AS1128" s="21"/>
      <c r="AT1128" s="21"/>
      <c r="AU1128" s="21"/>
      <c r="AV1128" s="21"/>
      <c r="AW1128" s="21"/>
      <c r="AX1128" s="21"/>
      <c r="AY1128" s="21"/>
      <c r="AZ1128" s="21"/>
      <c r="BA1128" s="21"/>
      <c r="BB1128" s="21"/>
      <c r="BC1128" s="21"/>
      <c r="BD1128" s="21"/>
      <c r="BE1128" s="21"/>
    </row>
    <row r="1129" spans="5:57" ht="12.75">
      <c r="E1129" s="21"/>
      <c r="F1129" s="21"/>
      <c r="G1129" s="21"/>
      <c r="H1129" s="21"/>
      <c r="I1129" s="21"/>
      <c r="J1129" s="21"/>
      <c r="K1129" s="21"/>
      <c r="L1129" s="21"/>
      <c r="M1129" s="21"/>
      <c r="N1129" s="21"/>
      <c r="O1129" s="21"/>
      <c r="P1129" s="21"/>
      <c r="Q1129" s="21"/>
      <c r="R1129" s="21"/>
      <c r="S1129" s="21"/>
      <c r="T1129" s="21"/>
      <c r="U1129" s="21"/>
      <c r="V1129" s="21"/>
      <c r="W1129" s="21"/>
      <c r="X1129" s="21"/>
      <c r="Y1129" s="21"/>
      <c r="Z1129" s="21"/>
      <c r="AA1129" s="21"/>
      <c r="AB1129" s="21"/>
      <c r="AC1129" s="21"/>
      <c r="AD1129" s="21"/>
      <c r="AE1129" s="21"/>
      <c r="AF1129" s="21"/>
      <c r="AG1129" s="21"/>
      <c r="AH1129" s="21"/>
      <c r="AI1129" s="21"/>
      <c r="AJ1129" s="21"/>
      <c r="AK1129" s="21"/>
      <c r="AL1129" s="21"/>
      <c r="AM1129" s="21"/>
      <c r="AN1129" s="21"/>
      <c r="AO1129" s="21"/>
      <c r="AP1129" s="21"/>
      <c r="AQ1129" s="21"/>
      <c r="AR1129" s="21"/>
      <c r="AS1129" s="21"/>
      <c r="AT1129" s="21"/>
      <c r="AU1129" s="21"/>
      <c r="AV1129" s="21"/>
      <c r="AW1129" s="21"/>
      <c r="AX1129" s="21"/>
      <c r="AY1129" s="21"/>
      <c r="AZ1129" s="21"/>
      <c r="BA1129" s="21"/>
      <c r="BB1129" s="21"/>
      <c r="BC1129" s="21"/>
      <c r="BD1129" s="21"/>
      <c r="BE1129" s="21"/>
    </row>
    <row r="1130" spans="5:57" ht="12.75">
      <c r="E1130" s="21"/>
      <c r="F1130" s="21"/>
      <c r="G1130" s="21"/>
      <c r="H1130" s="21"/>
      <c r="I1130" s="21"/>
      <c r="J1130" s="21"/>
      <c r="K1130" s="21"/>
      <c r="L1130" s="21"/>
      <c r="M1130" s="21"/>
      <c r="N1130" s="21"/>
      <c r="O1130" s="21"/>
      <c r="P1130" s="21"/>
      <c r="Q1130" s="21"/>
      <c r="R1130" s="21"/>
      <c r="S1130" s="21"/>
      <c r="T1130" s="21"/>
      <c r="U1130" s="21"/>
      <c r="V1130" s="21"/>
      <c r="W1130" s="21"/>
      <c r="X1130" s="21"/>
      <c r="Y1130" s="21"/>
      <c r="Z1130" s="21"/>
      <c r="AA1130" s="21"/>
      <c r="AB1130" s="21"/>
      <c r="AC1130" s="21"/>
      <c r="AD1130" s="21"/>
      <c r="AE1130" s="21"/>
      <c r="AF1130" s="21"/>
      <c r="AG1130" s="21"/>
      <c r="AH1130" s="21"/>
      <c r="AI1130" s="21"/>
      <c r="AJ1130" s="21"/>
      <c r="AK1130" s="21"/>
      <c r="AL1130" s="21"/>
      <c r="AM1130" s="21"/>
      <c r="AN1130" s="21"/>
      <c r="AO1130" s="21"/>
      <c r="AP1130" s="21"/>
      <c r="AQ1130" s="21"/>
      <c r="AR1130" s="21"/>
      <c r="AS1130" s="21"/>
      <c r="AT1130" s="21"/>
      <c r="AU1130" s="21"/>
      <c r="AV1130" s="21"/>
      <c r="AW1130" s="21"/>
      <c r="AX1130" s="21"/>
      <c r="AY1130" s="21"/>
      <c r="AZ1130" s="21"/>
      <c r="BA1130" s="21"/>
      <c r="BB1130" s="21"/>
      <c r="BC1130" s="21"/>
      <c r="BD1130" s="21"/>
      <c r="BE1130" s="21"/>
    </row>
    <row r="1131" spans="5:57" ht="12.75">
      <c r="E1131" s="21"/>
      <c r="F1131" s="21"/>
      <c r="G1131" s="21"/>
      <c r="H1131" s="21"/>
      <c r="I1131" s="21"/>
      <c r="J1131" s="21"/>
      <c r="K1131" s="21"/>
      <c r="L1131" s="21"/>
      <c r="M1131" s="21"/>
      <c r="N1131" s="21"/>
      <c r="O1131" s="21"/>
      <c r="P1131" s="21"/>
      <c r="Q1131" s="21"/>
      <c r="R1131" s="21"/>
      <c r="S1131" s="21"/>
      <c r="T1131" s="21"/>
      <c r="U1131" s="21"/>
      <c r="V1131" s="21"/>
      <c r="W1131" s="21"/>
      <c r="X1131" s="21"/>
      <c r="Y1131" s="21"/>
      <c r="Z1131" s="21"/>
      <c r="AA1131" s="21"/>
      <c r="AB1131" s="21"/>
      <c r="AC1131" s="21"/>
      <c r="AD1131" s="21"/>
      <c r="AE1131" s="21"/>
      <c r="AF1131" s="21"/>
      <c r="AG1131" s="21"/>
      <c r="AH1131" s="21"/>
      <c r="AI1131" s="21"/>
      <c r="AJ1131" s="21"/>
      <c r="AK1131" s="21"/>
      <c r="AL1131" s="21"/>
      <c r="AM1131" s="21"/>
      <c r="AN1131" s="21"/>
      <c r="AO1131" s="21"/>
      <c r="AP1131" s="21"/>
      <c r="AQ1131" s="21"/>
      <c r="AR1131" s="21"/>
      <c r="AS1131" s="21"/>
      <c r="AT1131" s="21"/>
      <c r="AU1131" s="21"/>
      <c r="AV1131" s="21"/>
      <c r="AW1131" s="21"/>
      <c r="AX1131" s="21"/>
      <c r="AY1131" s="21"/>
      <c r="AZ1131" s="21"/>
      <c r="BA1131" s="21"/>
      <c r="BB1131" s="21"/>
      <c r="BC1131" s="21"/>
      <c r="BD1131" s="21"/>
      <c r="BE1131" s="21"/>
    </row>
    <row r="1132" spans="5:57" ht="12.75">
      <c r="E1132" s="21"/>
      <c r="F1132" s="21"/>
      <c r="G1132" s="21"/>
      <c r="H1132" s="21"/>
      <c r="I1132" s="21"/>
      <c r="J1132" s="21"/>
      <c r="K1132" s="21"/>
      <c r="L1132" s="21"/>
      <c r="M1132" s="21"/>
      <c r="N1132" s="21"/>
      <c r="O1132" s="21"/>
      <c r="P1132" s="21"/>
      <c r="Q1132" s="21"/>
      <c r="R1132" s="21"/>
      <c r="S1132" s="21"/>
      <c r="T1132" s="21"/>
      <c r="U1132" s="21"/>
      <c r="V1132" s="21"/>
      <c r="W1132" s="21"/>
      <c r="X1132" s="21"/>
      <c r="Y1132" s="21"/>
      <c r="Z1132" s="21"/>
      <c r="AA1132" s="21"/>
      <c r="AB1132" s="21"/>
      <c r="AC1132" s="21"/>
      <c r="AD1132" s="21"/>
      <c r="AE1132" s="21"/>
      <c r="AF1132" s="21"/>
      <c r="AG1132" s="21"/>
      <c r="AH1132" s="21"/>
      <c r="AI1132" s="21"/>
      <c r="AJ1132" s="21"/>
      <c r="AK1132" s="21"/>
      <c r="AL1132" s="21"/>
      <c r="AM1132" s="21"/>
      <c r="AN1132" s="21"/>
      <c r="AO1132" s="21"/>
      <c r="AP1132" s="21"/>
      <c r="AQ1132" s="21"/>
      <c r="AR1132" s="21"/>
      <c r="AS1132" s="21"/>
      <c r="AT1132" s="21"/>
      <c r="AU1132" s="21"/>
      <c r="AV1132" s="21"/>
      <c r="AW1132" s="21"/>
      <c r="AX1132" s="21"/>
      <c r="AY1132" s="21"/>
      <c r="AZ1132" s="21"/>
      <c r="BA1132" s="21"/>
      <c r="BB1132" s="21"/>
      <c r="BC1132" s="21"/>
      <c r="BD1132" s="21"/>
      <c r="BE1132" s="21"/>
    </row>
    <row r="1133" spans="5:57" ht="12.75">
      <c r="E1133" s="21"/>
      <c r="F1133" s="21"/>
      <c r="G1133" s="21"/>
      <c r="H1133" s="21"/>
      <c r="I1133" s="21"/>
      <c r="J1133" s="21"/>
      <c r="K1133" s="21"/>
      <c r="L1133" s="21"/>
      <c r="M1133" s="21"/>
      <c r="N1133" s="21"/>
      <c r="O1133" s="21"/>
      <c r="P1133" s="21"/>
      <c r="Q1133" s="21"/>
      <c r="R1133" s="21"/>
      <c r="S1133" s="21"/>
      <c r="T1133" s="21"/>
      <c r="U1133" s="21"/>
      <c r="V1133" s="21"/>
      <c r="W1133" s="21"/>
      <c r="X1133" s="21"/>
      <c r="Y1133" s="21"/>
      <c r="Z1133" s="21"/>
      <c r="AA1133" s="21"/>
      <c r="AB1133" s="21"/>
      <c r="AC1133" s="21"/>
      <c r="AD1133" s="21"/>
      <c r="AE1133" s="21"/>
      <c r="AF1133" s="21"/>
      <c r="AG1133" s="21"/>
      <c r="AH1133" s="21"/>
      <c r="AI1133" s="21"/>
      <c r="AJ1133" s="21"/>
      <c r="AK1133" s="21"/>
      <c r="AL1133" s="21"/>
      <c r="AM1133" s="21"/>
      <c r="AN1133" s="21"/>
      <c r="AO1133" s="21"/>
      <c r="AP1133" s="21"/>
      <c r="AQ1133" s="21"/>
      <c r="AR1133" s="21"/>
      <c r="AS1133" s="21"/>
      <c r="AT1133" s="21"/>
      <c r="AU1133" s="21"/>
      <c r="AV1133" s="21"/>
      <c r="AW1133" s="21"/>
      <c r="AX1133" s="21"/>
      <c r="AY1133" s="21"/>
      <c r="AZ1133" s="21"/>
      <c r="BA1133" s="21"/>
      <c r="BB1133" s="21"/>
      <c r="BC1133" s="21"/>
      <c r="BD1133" s="21"/>
      <c r="BE1133" s="21"/>
    </row>
    <row r="1134" spans="5:57" ht="12.75">
      <c r="E1134" s="21"/>
      <c r="F1134" s="21"/>
      <c r="G1134" s="21"/>
      <c r="H1134" s="21"/>
      <c r="I1134" s="21"/>
      <c r="J1134" s="21"/>
      <c r="K1134" s="21"/>
      <c r="L1134" s="21"/>
      <c r="M1134" s="21"/>
      <c r="N1134" s="21"/>
      <c r="O1134" s="21"/>
      <c r="P1134" s="21"/>
      <c r="Q1134" s="21"/>
      <c r="R1134" s="21"/>
      <c r="S1134" s="21"/>
      <c r="T1134" s="21"/>
      <c r="U1134" s="21"/>
      <c r="V1134" s="21"/>
      <c r="W1134" s="21"/>
      <c r="X1134" s="21"/>
      <c r="Y1134" s="21"/>
      <c r="Z1134" s="21"/>
      <c r="AA1134" s="21"/>
      <c r="AB1134" s="21"/>
      <c r="AC1134" s="21"/>
      <c r="AD1134" s="21"/>
      <c r="AE1134" s="21"/>
      <c r="AF1134" s="21"/>
      <c r="AG1134" s="21"/>
      <c r="AH1134" s="21"/>
      <c r="AI1134" s="21"/>
      <c r="AJ1134" s="21"/>
      <c r="AK1134" s="21"/>
      <c r="AL1134" s="21"/>
      <c r="AM1134" s="21"/>
      <c r="AN1134" s="21"/>
      <c r="AO1134" s="21"/>
      <c r="AP1134" s="21"/>
      <c r="AQ1134" s="21"/>
      <c r="AR1134" s="21"/>
      <c r="AS1134" s="21"/>
      <c r="AT1134" s="21"/>
      <c r="AU1134" s="21"/>
      <c r="AV1134" s="21"/>
      <c r="AW1134" s="21"/>
      <c r="AX1134" s="21"/>
      <c r="AY1134" s="21"/>
      <c r="AZ1134" s="21"/>
      <c r="BA1134" s="21"/>
      <c r="BB1134" s="21"/>
      <c r="BC1134" s="21"/>
      <c r="BD1134" s="21"/>
      <c r="BE1134" s="21"/>
    </row>
    <row r="1135" spans="5:57" ht="12.75">
      <c r="E1135" s="21"/>
      <c r="F1135" s="21"/>
      <c r="G1135" s="21"/>
      <c r="H1135" s="21"/>
      <c r="I1135" s="21"/>
      <c r="J1135" s="21"/>
      <c r="K1135" s="21"/>
      <c r="L1135" s="21"/>
      <c r="M1135" s="21"/>
      <c r="N1135" s="21"/>
      <c r="O1135" s="21"/>
      <c r="P1135" s="21"/>
      <c r="Q1135" s="21"/>
      <c r="R1135" s="21"/>
      <c r="S1135" s="21"/>
      <c r="T1135" s="21"/>
      <c r="U1135" s="21"/>
      <c r="V1135" s="21"/>
      <c r="W1135" s="21"/>
      <c r="X1135" s="21"/>
      <c r="Y1135" s="21"/>
      <c r="Z1135" s="21"/>
      <c r="AA1135" s="21"/>
      <c r="AB1135" s="21"/>
      <c r="AC1135" s="21"/>
      <c r="AD1135" s="21"/>
      <c r="AE1135" s="21"/>
      <c r="AF1135" s="21"/>
      <c r="AG1135" s="21"/>
      <c r="AH1135" s="21"/>
      <c r="AI1135" s="21"/>
      <c r="AJ1135" s="21"/>
      <c r="AK1135" s="21"/>
      <c r="AL1135" s="21"/>
      <c r="AM1135" s="21"/>
      <c r="AN1135" s="21"/>
      <c r="AO1135" s="21"/>
      <c r="AP1135" s="21"/>
      <c r="AQ1135" s="21"/>
      <c r="AR1135" s="21"/>
      <c r="AS1135" s="21"/>
      <c r="AT1135" s="21"/>
      <c r="AU1135" s="21"/>
      <c r="AV1135" s="21"/>
      <c r="AW1135" s="21"/>
      <c r="AX1135" s="21"/>
      <c r="AY1135" s="21"/>
      <c r="AZ1135" s="21"/>
      <c r="BA1135" s="21"/>
      <c r="BB1135" s="21"/>
      <c r="BC1135" s="21"/>
      <c r="BD1135" s="21"/>
      <c r="BE1135" s="21"/>
    </row>
    <row r="1136" spans="5:57" ht="12.75">
      <c r="E1136" s="21"/>
      <c r="F1136" s="21"/>
      <c r="G1136" s="21"/>
      <c r="H1136" s="21"/>
      <c r="I1136" s="21"/>
      <c r="J1136" s="21"/>
      <c r="K1136" s="21"/>
      <c r="L1136" s="21"/>
      <c r="M1136" s="21"/>
      <c r="N1136" s="21"/>
      <c r="O1136" s="21"/>
      <c r="P1136" s="21"/>
      <c r="Q1136" s="21"/>
      <c r="R1136" s="21"/>
      <c r="S1136" s="21"/>
      <c r="T1136" s="21"/>
      <c r="U1136" s="21"/>
      <c r="V1136" s="21"/>
      <c r="W1136" s="21"/>
      <c r="X1136" s="21"/>
      <c r="Y1136" s="21"/>
      <c r="Z1136" s="21"/>
      <c r="AA1136" s="21"/>
      <c r="AB1136" s="21"/>
      <c r="AC1136" s="21"/>
      <c r="AD1136" s="21"/>
      <c r="AE1136" s="21"/>
      <c r="AF1136" s="21"/>
      <c r="AG1136" s="21"/>
      <c r="AH1136" s="21"/>
      <c r="AI1136" s="21"/>
      <c r="AJ1136" s="21"/>
      <c r="AK1136" s="21"/>
      <c r="AL1136" s="21"/>
      <c r="AM1136" s="21"/>
      <c r="AN1136" s="21"/>
      <c r="AO1136" s="21"/>
      <c r="AP1136" s="21"/>
      <c r="AQ1136" s="21"/>
      <c r="AR1136" s="21"/>
      <c r="AS1136" s="21"/>
      <c r="AT1136" s="21"/>
      <c r="AU1136" s="21"/>
      <c r="AV1136" s="21"/>
      <c r="AW1136" s="21"/>
      <c r="AX1136" s="21"/>
      <c r="AY1136" s="21"/>
      <c r="AZ1136" s="21"/>
      <c r="BA1136" s="21"/>
      <c r="BB1136" s="21"/>
      <c r="BC1136" s="21"/>
      <c r="BD1136" s="21"/>
      <c r="BE1136" s="21"/>
    </row>
    <row r="1137" spans="5:57" ht="12.75">
      <c r="E1137" s="21"/>
      <c r="F1137" s="21"/>
      <c r="G1137" s="21"/>
      <c r="H1137" s="21"/>
      <c r="I1137" s="21"/>
      <c r="J1137" s="21"/>
      <c r="K1137" s="21"/>
      <c r="L1137" s="21"/>
      <c r="M1137" s="21"/>
      <c r="N1137" s="21"/>
      <c r="O1137" s="21"/>
      <c r="P1137" s="21"/>
      <c r="Q1137" s="21"/>
      <c r="R1137" s="21"/>
      <c r="S1137" s="21"/>
      <c r="T1137" s="21"/>
      <c r="U1137" s="21"/>
      <c r="V1137" s="21"/>
      <c r="W1137" s="21"/>
      <c r="X1137" s="21"/>
      <c r="Y1137" s="21"/>
      <c r="Z1137" s="21"/>
      <c r="AA1137" s="21"/>
      <c r="AB1137" s="21"/>
      <c r="AC1137" s="21"/>
      <c r="AD1137" s="21"/>
      <c r="AE1137" s="21"/>
      <c r="AF1137" s="21"/>
      <c r="AG1137" s="21"/>
      <c r="AH1137" s="21"/>
      <c r="AI1137" s="21"/>
      <c r="AJ1137" s="21"/>
      <c r="AK1137" s="21"/>
      <c r="AL1137" s="21"/>
      <c r="AM1137" s="21"/>
      <c r="AN1137" s="21"/>
      <c r="AO1137" s="21"/>
      <c r="AP1137" s="21"/>
      <c r="AQ1137" s="21"/>
      <c r="AR1137" s="21"/>
      <c r="AS1137" s="21"/>
      <c r="AT1137" s="21"/>
      <c r="AU1137" s="21"/>
      <c r="AV1137" s="21"/>
      <c r="AW1137" s="21"/>
      <c r="AX1137" s="21"/>
      <c r="AY1137" s="21"/>
      <c r="AZ1137" s="21"/>
      <c r="BA1137" s="21"/>
      <c r="BB1137" s="21"/>
      <c r="BC1137" s="21"/>
      <c r="BD1137" s="21"/>
      <c r="BE1137" s="21"/>
    </row>
    <row r="1138" spans="5:57" ht="12.75">
      <c r="E1138" s="21"/>
      <c r="F1138" s="21"/>
      <c r="G1138" s="21"/>
      <c r="H1138" s="21"/>
      <c r="I1138" s="21"/>
      <c r="J1138" s="21"/>
      <c r="K1138" s="21"/>
      <c r="L1138" s="21"/>
      <c r="M1138" s="21"/>
      <c r="N1138" s="21"/>
      <c r="O1138" s="21"/>
      <c r="P1138" s="21"/>
      <c r="Q1138" s="21"/>
      <c r="R1138" s="21"/>
      <c r="S1138" s="21"/>
      <c r="T1138" s="21"/>
      <c r="U1138" s="21"/>
      <c r="V1138" s="21"/>
      <c r="W1138" s="21"/>
      <c r="X1138" s="21"/>
      <c r="Y1138" s="21"/>
      <c r="Z1138" s="21"/>
      <c r="AA1138" s="21"/>
      <c r="AB1138" s="21"/>
      <c r="AC1138" s="21"/>
      <c r="AD1138" s="21"/>
      <c r="AE1138" s="21"/>
      <c r="AF1138" s="21"/>
      <c r="AG1138" s="21"/>
      <c r="AH1138" s="21"/>
      <c r="AI1138" s="21"/>
      <c r="AJ1138" s="21"/>
      <c r="AK1138" s="21"/>
      <c r="AL1138" s="21"/>
      <c r="AM1138" s="21"/>
      <c r="AN1138" s="21"/>
      <c r="AO1138" s="21"/>
      <c r="AP1138" s="21"/>
      <c r="AQ1138" s="21"/>
      <c r="AR1138" s="21"/>
      <c r="AS1138" s="21"/>
      <c r="AT1138" s="21"/>
      <c r="AU1138" s="21"/>
      <c r="AV1138" s="21"/>
      <c r="AW1138" s="21"/>
      <c r="AX1138" s="21"/>
      <c r="AY1138" s="21"/>
      <c r="AZ1138" s="21"/>
      <c r="BA1138" s="21"/>
      <c r="BB1138" s="21"/>
      <c r="BC1138" s="21"/>
      <c r="BD1138" s="21"/>
      <c r="BE1138" s="21"/>
    </row>
    <row r="1139" spans="5:57" ht="12.75">
      <c r="E1139" s="21"/>
      <c r="F1139" s="21"/>
      <c r="G1139" s="21"/>
      <c r="H1139" s="21"/>
      <c r="I1139" s="21"/>
      <c r="J1139" s="21"/>
      <c r="K1139" s="21"/>
      <c r="L1139" s="21"/>
      <c r="M1139" s="21"/>
      <c r="N1139" s="21"/>
      <c r="O1139" s="21"/>
      <c r="P1139" s="21"/>
      <c r="Q1139" s="21"/>
      <c r="R1139" s="21"/>
      <c r="S1139" s="21"/>
      <c r="T1139" s="21"/>
      <c r="U1139" s="21"/>
      <c r="V1139" s="21"/>
      <c r="W1139" s="21"/>
      <c r="X1139" s="21"/>
      <c r="Y1139" s="21"/>
      <c r="Z1139" s="21"/>
      <c r="AA1139" s="21"/>
      <c r="AB1139" s="21"/>
      <c r="AC1139" s="21"/>
      <c r="AD1139" s="21"/>
      <c r="AE1139" s="21"/>
      <c r="AF1139" s="21"/>
      <c r="AG1139" s="21"/>
      <c r="AH1139" s="21"/>
      <c r="AI1139" s="21"/>
      <c r="AJ1139" s="21"/>
      <c r="AK1139" s="21"/>
      <c r="AL1139" s="21"/>
      <c r="AM1139" s="21"/>
      <c r="AN1139" s="21"/>
      <c r="AO1139" s="21"/>
      <c r="AP1139" s="21"/>
      <c r="AQ1139" s="21"/>
      <c r="AR1139" s="21"/>
      <c r="AS1139" s="21"/>
      <c r="AT1139" s="21"/>
      <c r="AU1139" s="21"/>
      <c r="AV1139" s="21"/>
      <c r="AW1139" s="21"/>
      <c r="AX1139" s="21"/>
      <c r="AY1139" s="21"/>
      <c r="AZ1139" s="21"/>
      <c r="BA1139" s="21"/>
      <c r="BB1139" s="21"/>
      <c r="BC1139" s="21"/>
      <c r="BD1139" s="21"/>
      <c r="BE1139" s="21"/>
    </row>
    <row r="1140" spans="5:57" ht="12.75">
      <c r="E1140" s="21"/>
      <c r="F1140" s="21"/>
      <c r="G1140" s="21"/>
      <c r="H1140" s="21"/>
      <c r="I1140" s="21"/>
      <c r="J1140" s="21"/>
      <c r="K1140" s="21"/>
      <c r="L1140" s="21"/>
      <c r="M1140" s="21"/>
      <c r="N1140" s="21"/>
      <c r="O1140" s="21"/>
      <c r="P1140" s="21"/>
      <c r="Q1140" s="21"/>
      <c r="R1140" s="21"/>
      <c r="S1140" s="21"/>
      <c r="T1140" s="21"/>
      <c r="U1140" s="21"/>
      <c r="V1140" s="21"/>
      <c r="W1140" s="21"/>
      <c r="X1140" s="21"/>
      <c r="Y1140" s="21"/>
      <c r="Z1140" s="21"/>
      <c r="AA1140" s="21"/>
      <c r="AB1140" s="21"/>
      <c r="AC1140" s="21"/>
      <c r="AD1140" s="21"/>
      <c r="AE1140" s="21"/>
      <c r="AF1140" s="21"/>
      <c r="AG1140" s="21"/>
      <c r="AH1140" s="21"/>
      <c r="AI1140" s="21"/>
      <c r="AJ1140" s="21"/>
      <c r="AK1140" s="21"/>
      <c r="AL1140" s="21"/>
      <c r="AM1140" s="21"/>
      <c r="AN1140" s="21"/>
      <c r="AO1140" s="21"/>
      <c r="AP1140" s="21"/>
      <c r="AQ1140" s="21"/>
      <c r="AR1140" s="21"/>
      <c r="AS1140" s="21"/>
      <c r="AT1140" s="21"/>
      <c r="AU1140" s="21"/>
      <c r="AV1140" s="21"/>
      <c r="AW1140" s="21"/>
      <c r="AX1140" s="21"/>
      <c r="AY1140" s="21"/>
      <c r="AZ1140" s="21"/>
      <c r="BA1140" s="21"/>
      <c r="BB1140" s="21"/>
      <c r="BC1140" s="21"/>
      <c r="BD1140" s="21"/>
      <c r="BE1140" s="21"/>
    </row>
    <row r="1141" spans="5:57" ht="12.75">
      <c r="E1141" s="21"/>
      <c r="F1141" s="21"/>
      <c r="G1141" s="21"/>
      <c r="H1141" s="21"/>
      <c r="I1141" s="21"/>
      <c r="J1141" s="21"/>
      <c r="K1141" s="21"/>
      <c r="L1141" s="21"/>
      <c r="M1141" s="21"/>
      <c r="N1141" s="21"/>
      <c r="O1141" s="21"/>
      <c r="P1141" s="21"/>
      <c r="Q1141" s="21"/>
      <c r="R1141" s="21"/>
      <c r="S1141" s="21"/>
      <c r="T1141" s="21"/>
      <c r="U1141" s="21"/>
      <c r="V1141" s="21"/>
      <c r="W1141" s="21"/>
      <c r="X1141" s="21"/>
      <c r="Y1141" s="21"/>
      <c r="Z1141" s="21"/>
      <c r="AA1141" s="21"/>
      <c r="AB1141" s="21"/>
      <c r="AC1141" s="21"/>
      <c r="AD1141" s="21"/>
      <c r="AE1141" s="21"/>
      <c r="AF1141" s="21"/>
      <c r="AG1141" s="21"/>
      <c r="AH1141" s="21"/>
      <c r="AI1141" s="21"/>
      <c r="AJ1141" s="21"/>
      <c r="AK1141" s="21"/>
      <c r="AL1141" s="21"/>
      <c r="AM1141" s="21"/>
      <c r="AN1141" s="21"/>
      <c r="AO1141" s="21"/>
      <c r="AP1141" s="21"/>
      <c r="AQ1141" s="21"/>
      <c r="AR1141" s="21"/>
      <c r="AS1141" s="21"/>
      <c r="AT1141" s="21"/>
      <c r="AU1141" s="21"/>
      <c r="AV1141" s="21"/>
      <c r="AW1141" s="21"/>
      <c r="AX1141" s="21"/>
      <c r="AY1141" s="21"/>
      <c r="AZ1141" s="21"/>
      <c r="BA1141" s="21"/>
      <c r="BB1141" s="21"/>
      <c r="BC1141" s="21"/>
      <c r="BD1141" s="21"/>
      <c r="BE1141" s="21"/>
    </row>
    <row r="1142" spans="5:57" ht="12.75">
      <c r="E1142" s="21"/>
      <c r="F1142" s="21"/>
      <c r="G1142" s="21"/>
      <c r="H1142" s="21"/>
      <c r="I1142" s="21"/>
      <c r="J1142" s="21"/>
      <c r="K1142" s="21"/>
      <c r="L1142" s="21"/>
      <c r="M1142" s="21"/>
      <c r="N1142" s="21"/>
      <c r="O1142" s="21"/>
      <c r="P1142" s="21"/>
      <c r="Q1142" s="21"/>
      <c r="R1142" s="21"/>
      <c r="S1142" s="21"/>
      <c r="T1142" s="21"/>
      <c r="U1142" s="21"/>
      <c r="V1142" s="21"/>
      <c r="W1142" s="21"/>
      <c r="X1142" s="21"/>
      <c r="Y1142" s="21"/>
      <c r="Z1142" s="21"/>
      <c r="AA1142" s="21"/>
      <c r="AB1142" s="21"/>
      <c r="AC1142" s="21"/>
      <c r="AD1142" s="21"/>
      <c r="AE1142" s="21"/>
      <c r="AF1142" s="21"/>
      <c r="AG1142" s="21"/>
      <c r="AH1142" s="21"/>
      <c r="AI1142" s="21"/>
      <c r="AJ1142" s="21"/>
      <c r="AK1142" s="21"/>
      <c r="AL1142" s="21"/>
      <c r="AM1142" s="21"/>
      <c r="AN1142" s="21"/>
      <c r="AO1142" s="21"/>
      <c r="AP1142" s="21"/>
      <c r="AQ1142" s="21"/>
      <c r="AR1142" s="21"/>
      <c r="AS1142" s="21"/>
      <c r="AT1142" s="21"/>
      <c r="AU1142" s="21"/>
      <c r="AV1142" s="21"/>
      <c r="AW1142" s="21"/>
      <c r="AX1142" s="21"/>
      <c r="AY1142" s="21"/>
      <c r="AZ1142" s="21"/>
      <c r="BA1142" s="21"/>
      <c r="BB1142" s="21"/>
      <c r="BC1142" s="21"/>
      <c r="BD1142" s="21"/>
      <c r="BE1142" s="21"/>
    </row>
    <row r="1143" spans="5:57" ht="12.75">
      <c r="E1143" s="21"/>
      <c r="F1143" s="21"/>
      <c r="G1143" s="21"/>
      <c r="H1143" s="21"/>
      <c r="I1143" s="21"/>
      <c r="J1143" s="21"/>
      <c r="K1143" s="21"/>
      <c r="L1143" s="21"/>
      <c r="M1143" s="21"/>
      <c r="N1143" s="21"/>
      <c r="O1143" s="21"/>
      <c r="P1143" s="21"/>
      <c r="Q1143" s="21"/>
      <c r="R1143" s="21"/>
      <c r="S1143" s="21"/>
      <c r="T1143" s="21"/>
      <c r="U1143" s="21"/>
      <c r="V1143" s="21"/>
      <c r="W1143" s="21"/>
      <c r="X1143" s="21"/>
      <c r="Y1143" s="21"/>
      <c r="Z1143" s="21"/>
      <c r="AA1143" s="21"/>
      <c r="AB1143" s="21"/>
      <c r="AC1143" s="21"/>
      <c r="AD1143" s="21"/>
      <c r="AE1143" s="21"/>
      <c r="AF1143" s="21"/>
      <c r="AG1143" s="21"/>
      <c r="AH1143" s="21"/>
      <c r="AI1143" s="21"/>
      <c r="AJ1143" s="21"/>
      <c r="AK1143" s="21"/>
      <c r="AL1143" s="21"/>
      <c r="AM1143" s="21"/>
      <c r="AN1143" s="21"/>
      <c r="AO1143" s="21"/>
      <c r="AP1143" s="21"/>
      <c r="AQ1143" s="21"/>
      <c r="AR1143" s="21"/>
      <c r="AS1143" s="21"/>
      <c r="AT1143" s="21"/>
      <c r="AU1143" s="21"/>
      <c r="AV1143" s="21"/>
      <c r="AW1143" s="21"/>
      <c r="AX1143" s="21"/>
      <c r="AY1143" s="21"/>
      <c r="AZ1143" s="21"/>
      <c r="BA1143" s="21"/>
      <c r="BB1143" s="21"/>
      <c r="BC1143" s="21"/>
      <c r="BD1143" s="21"/>
      <c r="BE1143" s="21"/>
    </row>
    <row r="1144" spans="5:57" ht="12.75">
      <c r="E1144" s="21"/>
      <c r="F1144" s="21"/>
      <c r="G1144" s="21"/>
      <c r="H1144" s="21"/>
      <c r="I1144" s="21"/>
      <c r="J1144" s="21"/>
      <c r="K1144" s="21"/>
      <c r="L1144" s="21"/>
      <c r="M1144" s="21"/>
      <c r="N1144" s="21"/>
      <c r="O1144" s="21"/>
      <c r="P1144" s="21"/>
      <c r="Q1144" s="21"/>
      <c r="R1144" s="21"/>
      <c r="S1144" s="21"/>
      <c r="T1144" s="21"/>
      <c r="U1144" s="21"/>
      <c r="V1144" s="21"/>
      <c r="W1144" s="21"/>
      <c r="X1144" s="21"/>
      <c r="Y1144" s="21"/>
      <c r="Z1144" s="21"/>
      <c r="AA1144" s="21"/>
      <c r="AB1144" s="21"/>
      <c r="AC1144" s="21"/>
      <c r="AD1144" s="21"/>
      <c r="AE1144" s="21"/>
      <c r="AF1144" s="21"/>
      <c r="AG1144" s="21"/>
      <c r="AH1144" s="21"/>
      <c r="AI1144" s="21"/>
      <c r="AJ1144" s="21"/>
      <c r="AK1144" s="21"/>
      <c r="AL1144" s="21"/>
      <c r="AM1144" s="21"/>
      <c r="AN1144" s="21"/>
      <c r="AO1144" s="21"/>
      <c r="AP1144" s="21"/>
      <c r="AQ1144" s="21"/>
      <c r="AR1144" s="21"/>
      <c r="AS1144" s="21"/>
      <c r="AT1144" s="21"/>
      <c r="AU1144" s="21"/>
      <c r="AV1144" s="21"/>
      <c r="AW1144" s="21"/>
      <c r="AX1144" s="21"/>
      <c r="AY1144" s="21"/>
      <c r="AZ1144" s="21"/>
      <c r="BA1144" s="21"/>
      <c r="BB1144" s="21"/>
      <c r="BC1144" s="21"/>
      <c r="BD1144" s="21"/>
      <c r="BE1144" s="21"/>
    </row>
    <row r="1145" spans="5:57" ht="12.75">
      <c r="E1145" s="21"/>
      <c r="F1145" s="21"/>
      <c r="G1145" s="21"/>
      <c r="H1145" s="21"/>
      <c r="I1145" s="21"/>
      <c r="J1145" s="21"/>
      <c r="K1145" s="21"/>
      <c r="L1145" s="21"/>
      <c r="M1145" s="21"/>
      <c r="N1145" s="21"/>
      <c r="O1145" s="21"/>
      <c r="P1145" s="21"/>
      <c r="Q1145" s="21"/>
      <c r="R1145" s="21"/>
      <c r="S1145" s="21"/>
      <c r="T1145" s="21"/>
      <c r="U1145" s="21"/>
      <c r="V1145" s="21"/>
      <c r="W1145" s="21"/>
      <c r="X1145" s="21"/>
      <c r="Y1145" s="21"/>
      <c r="Z1145" s="21"/>
      <c r="AA1145" s="21"/>
      <c r="AB1145" s="21"/>
      <c r="AC1145" s="21"/>
      <c r="AD1145" s="21"/>
      <c r="AE1145" s="21"/>
      <c r="AF1145" s="21"/>
      <c r="AG1145" s="21"/>
      <c r="AH1145" s="21"/>
      <c r="AI1145" s="21"/>
      <c r="AJ1145" s="21"/>
      <c r="AK1145" s="21"/>
      <c r="AL1145" s="21"/>
      <c r="AM1145" s="21"/>
      <c r="AN1145" s="21"/>
      <c r="AO1145" s="21"/>
      <c r="AP1145" s="21"/>
      <c r="AQ1145" s="21"/>
      <c r="AR1145" s="21"/>
      <c r="AS1145" s="21"/>
      <c r="AT1145" s="21"/>
      <c r="AU1145" s="21"/>
      <c r="AV1145" s="21"/>
      <c r="AW1145" s="21"/>
      <c r="AX1145" s="21"/>
      <c r="AY1145" s="21"/>
      <c r="AZ1145" s="21"/>
      <c r="BA1145" s="21"/>
      <c r="BB1145" s="21"/>
      <c r="BC1145" s="21"/>
      <c r="BD1145" s="21"/>
      <c r="BE1145" s="21"/>
    </row>
    <row r="1146" spans="5:57" ht="12.75">
      <c r="E1146" s="21"/>
      <c r="F1146" s="21"/>
      <c r="G1146" s="21"/>
      <c r="H1146" s="21"/>
      <c r="I1146" s="21"/>
      <c r="J1146" s="21"/>
      <c r="K1146" s="21"/>
      <c r="L1146" s="21"/>
      <c r="M1146" s="21"/>
      <c r="N1146" s="21"/>
      <c r="O1146" s="21"/>
      <c r="P1146" s="21"/>
      <c r="Q1146" s="21"/>
      <c r="R1146" s="21"/>
      <c r="S1146" s="21"/>
      <c r="T1146" s="21"/>
      <c r="U1146" s="21"/>
      <c r="V1146" s="21"/>
      <c r="W1146" s="21"/>
      <c r="X1146" s="21"/>
      <c r="Y1146" s="21"/>
      <c r="Z1146" s="21"/>
      <c r="AA1146" s="21"/>
      <c r="AB1146" s="21"/>
      <c r="AC1146" s="21"/>
      <c r="AD1146" s="21"/>
      <c r="AE1146" s="21"/>
      <c r="AF1146" s="21"/>
      <c r="AG1146" s="21"/>
      <c r="AH1146" s="21"/>
      <c r="AI1146" s="21"/>
      <c r="AJ1146" s="21"/>
      <c r="AK1146" s="21"/>
      <c r="AL1146" s="21"/>
      <c r="AM1146" s="21"/>
      <c r="AN1146" s="21"/>
      <c r="AO1146" s="21"/>
      <c r="AP1146" s="21"/>
      <c r="AQ1146" s="21"/>
      <c r="AR1146" s="21"/>
      <c r="AS1146" s="21"/>
      <c r="AT1146" s="21"/>
      <c r="AU1146" s="21"/>
      <c r="AV1146" s="21"/>
      <c r="AW1146" s="21"/>
      <c r="AX1146" s="21"/>
      <c r="AY1146" s="21"/>
      <c r="AZ1146" s="21"/>
      <c r="BA1146" s="21"/>
      <c r="BB1146" s="21"/>
      <c r="BC1146" s="21"/>
      <c r="BD1146" s="21"/>
      <c r="BE1146" s="21"/>
    </row>
    <row r="1147" spans="5:57" ht="12.75">
      <c r="E1147" s="21"/>
      <c r="F1147" s="21"/>
      <c r="G1147" s="21"/>
      <c r="H1147" s="21"/>
      <c r="I1147" s="21"/>
      <c r="J1147" s="21"/>
      <c r="K1147" s="21"/>
      <c r="L1147" s="21"/>
      <c r="M1147" s="21"/>
      <c r="N1147" s="21"/>
      <c r="O1147" s="21"/>
      <c r="P1147" s="21"/>
      <c r="Q1147" s="21"/>
      <c r="R1147" s="21"/>
      <c r="S1147" s="21"/>
      <c r="T1147" s="21"/>
      <c r="U1147" s="21"/>
      <c r="V1147" s="21"/>
      <c r="W1147" s="21"/>
      <c r="X1147" s="21"/>
      <c r="Y1147" s="21"/>
      <c r="Z1147" s="21"/>
      <c r="AA1147" s="21"/>
      <c r="AB1147" s="21"/>
      <c r="AC1147" s="21"/>
      <c r="AD1147" s="21"/>
      <c r="AE1147" s="21"/>
      <c r="AF1147" s="21"/>
      <c r="AG1147" s="21"/>
      <c r="AH1147" s="21"/>
      <c r="AI1147" s="21"/>
      <c r="AJ1147" s="21"/>
      <c r="AK1147" s="21"/>
      <c r="AL1147" s="21"/>
      <c r="AM1147" s="21"/>
      <c r="AN1147" s="21"/>
      <c r="AO1147" s="21"/>
      <c r="AP1147" s="21"/>
      <c r="AQ1147" s="21"/>
      <c r="AR1147" s="21"/>
      <c r="AS1147" s="21"/>
      <c r="AT1147" s="21"/>
      <c r="AU1147" s="21"/>
      <c r="AV1147" s="21"/>
      <c r="AW1147" s="21"/>
      <c r="AX1147" s="21"/>
      <c r="AY1147" s="21"/>
      <c r="AZ1147" s="21"/>
      <c r="BA1147" s="21"/>
      <c r="BB1147" s="21"/>
      <c r="BC1147" s="21"/>
      <c r="BD1147" s="21"/>
      <c r="BE1147" s="21"/>
    </row>
    <row r="1148" spans="5:57" ht="12.75">
      <c r="E1148" s="21"/>
      <c r="F1148" s="21"/>
      <c r="G1148" s="21"/>
      <c r="H1148" s="21"/>
      <c r="I1148" s="21"/>
      <c r="J1148" s="21"/>
      <c r="K1148" s="21"/>
      <c r="L1148" s="21"/>
      <c r="M1148" s="21"/>
      <c r="N1148" s="21"/>
      <c r="O1148" s="21"/>
      <c r="P1148" s="21"/>
      <c r="Q1148" s="21"/>
      <c r="R1148" s="21"/>
      <c r="S1148" s="21"/>
      <c r="T1148" s="21"/>
      <c r="U1148" s="21"/>
      <c r="V1148" s="21"/>
      <c r="W1148" s="21"/>
      <c r="X1148" s="21"/>
      <c r="Y1148" s="21"/>
      <c r="Z1148" s="21"/>
      <c r="AA1148" s="21"/>
      <c r="AB1148" s="21"/>
      <c r="AC1148" s="21"/>
      <c r="AD1148" s="21"/>
      <c r="AE1148" s="21"/>
      <c r="AF1148" s="21"/>
      <c r="AG1148" s="21"/>
      <c r="AH1148" s="21"/>
      <c r="AI1148" s="21"/>
      <c r="AJ1148" s="21"/>
      <c r="AK1148" s="21"/>
      <c r="AL1148" s="21"/>
      <c r="AM1148" s="21"/>
      <c r="AN1148" s="21"/>
      <c r="AO1148" s="21"/>
      <c r="AP1148" s="21"/>
      <c r="AQ1148" s="21"/>
      <c r="AR1148" s="21"/>
      <c r="AS1148" s="21"/>
      <c r="AT1148" s="21"/>
      <c r="AU1148" s="21"/>
      <c r="AV1148" s="21"/>
      <c r="AW1148" s="21"/>
      <c r="AX1148" s="21"/>
      <c r="AY1148" s="21"/>
      <c r="AZ1148" s="21"/>
      <c r="BA1148" s="21"/>
      <c r="BB1148" s="21"/>
      <c r="BC1148" s="21"/>
      <c r="BD1148" s="21"/>
      <c r="BE1148" s="21"/>
    </row>
    <row r="1149" spans="5:57" ht="12.75">
      <c r="E1149" s="21"/>
      <c r="F1149" s="21"/>
      <c r="G1149" s="21"/>
      <c r="H1149" s="21"/>
      <c r="I1149" s="21"/>
      <c r="J1149" s="21"/>
      <c r="K1149" s="21"/>
      <c r="L1149" s="21"/>
      <c r="M1149" s="21"/>
      <c r="N1149" s="21"/>
      <c r="O1149" s="21"/>
      <c r="P1149" s="21"/>
      <c r="Q1149" s="21"/>
      <c r="R1149" s="21"/>
      <c r="S1149" s="21"/>
      <c r="T1149" s="21"/>
      <c r="U1149" s="21"/>
      <c r="V1149" s="21"/>
      <c r="W1149" s="21"/>
      <c r="X1149" s="21"/>
      <c r="Y1149" s="21"/>
      <c r="Z1149" s="21"/>
      <c r="AA1149" s="21"/>
      <c r="AB1149" s="21"/>
      <c r="AC1149" s="21"/>
      <c r="AD1149" s="21"/>
      <c r="AE1149" s="21"/>
      <c r="AF1149" s="21"/>
      <c r="AG1149" s="21"/>
      <c r="AH1149" s="21"/>
      <c r="AI1149" s="21"/>
      <c r="AJ1149" s="21"/>
      <c r="AK1149" s="21"/>
      <c r="AL1149" s="21"/>
      <c r="AM1149" s="21"/>
      <c r="AN1149" s="21"/>
      <c r="AO1149" s="21"/>
      <c r="AP1149" s="21"/>
      <c r="AQ1149" s="21"/>
      <c r="AR1149" s="21"/>
      <c r="AS1149" s="21"/>
      <c r="AT1149" s="21"/>
      <c r="AU1149" s="21"/>
      <c r="AV1149" s="21"/>
      <c r="AW1149" s="21"/>
      <c r="AX1149" s="21"/>
      <c r="AY1149" s="21"/>
      <c r="AZ1149" s="21"/>
      <c r="BA1149" s="21"/>
      <c r="BB1149" s="21"/>
      <c r="BC1149" s="21"/>
      <c r="BD1149" s="21"/>
      <c r="BE1149" s="21"/>
    </row>
    <row r="1150" spans="5:57" ht="12.75">
      <c r="E1150" s="21"/>
      <c r="F1150" s="21"/>
      <c r="G1150" s="21"/>
      <c r="H1150" s="21"/>
      <c r="I1150" s="21"/>
      <c r="J1150" s="21"/>
      <c r="K1150" s="21"/>
      <c r="L1150" s="21"/>
      <c r="M1150" s="21"/>
      <c r="N1150" s="21"/>
      <c r="O1150" s="21"/>
      <c r="P1150" s="21"/>
      <c r="Q1150" s="21"/>
      <c r="R1150" s="21"/>
      <c r="S1150" s="21"/>
      <c r="T1150" s="21"/>
      <c r="U1150" s="21"/>
      <c r="V1150" s="21"/>
      <c r="W1150" s="21"/>
      <c r="X1150" s="21"/>
      <c r="Y1150" s="21"/>
      <c r="Z1150" s="21"/>
      <c r="AA1150" s="21"/>
      <c r="AB1150" s="21"/>
      <c r="AC1150" s="21"/>
      <c r="AD1150" s="21"/>
      <c r="AE1150" s="21"/>
      <c r="AF1150" s="21"/>
      <c r="AG1150" s="21"/>
      <c r="AH1150" s="21"/>
      <c r="AI1150" s="21"/>
      <c r="AJ1150" s="21"/>
      <c r="AK1150" s="21"/>
      <c r="AL1150" s="21"/>
      <c r="AM1150" s="21"/>
      <c r="AN1150" s="21"/>
      <c r="AO1150" s="21"/>
      <c r="AP1150" s="21"/>
      <c r="AQ1150" s="21"/>
      <c r="AR1150" s="21"/>
      <c r="AS1150" s="21"/>
      <c r="AT1150" s="21"/>
      <c r="AU1150" s="21"/>
      <c r="AV1150" s="21"/>
      <c r="AW1150" s="21"/>
      <c r="AX1150" s="21"/>
      <c r="AY1150" s="21"/>
      <c r="AZ1150" s="21"/>
      <c r="BA1150" s="21"/>
      <c r="BB1150" s="21"/>
      <c r="BC1150" s="21"/>
      <c r="BD1150" s="21"/>
      <c r="BE1150" s="21"/>
    </row>
    <row r="1151" spans="5:57" ht="12.75">
      <c r="E1151" s="21"/>
      <c r="F1151" s="21"/>
      <c r="G1151" s="21"/>
      <c r="H1151" s="21"/>
      <c r="I1151" s="21"/>
      <c r="J1151" s="21"/>
      <c r="K1151" s="21"/>
      <c r="L1151" s="21"/>
      <c r="M1151" s="21"/>
      <c r="N1151" s="21"/>
      <c r="O1151" s="21"/>
      <c r="P1151" s="21"/>
      <c r="Q1151" s="21"/>
      <c r="R1151" s="21"/>
      <c r="S1151" s="21"/>
      <c r="T1151" s="21"/>
      <c r="U1151" s="21"/>
      <c r="V1151" s="21"/>
      <c r="W1151" s="21"/>
      <c r="X1151" s="21"/>
      <c r="Y1151" s="21"/>
      <c r="Z1151" s="21"/>
      <c r="AA1151" s="21"/>
      <c r="AB1151" s="21"/>
      <c r="AC1151" s="21"/>
      <c r="AD1151" s="21"/>
      <c r="AE1151" s="21"/>
      <c r="AF1151" s="21"/>
      <c r="AG1151" s="21"/>
      <c r="AH1151" s="21"/>
      <c r="AI1151" s="21"/>
      <c r="AJ1151" s="21"/>
      <c r="AK1151" s="21"/>
      <c r="AL1151" s="21"/>
      <c r="AM1151" s="21"/>
      <c r="AN1151" s="21"/>
      <c r="AO1151" s="21"/>
      <c r="AP1151" s="21"/>
      <c r="AQ1151" s="21"/>
      <c r="AR1151" s="21"/>
      <c r="AS1151" s="21"/>
      <c r="AT1151" s="21"/>
      <c r="AU1151" s="21"/>
      <c r="AV1151" s="21"/>
      <c r="AW1151" s="21"/>
      <c r="AX1151" s="21"/>
      <c r="AY1151" s="21"/>
      <c r="AZ1151" s="21"/>
      <c r="BA1151" s="21"/>
      <c r="BB1151" s="21"/>
      <c r="BC1151" s="21"/>
      <c r="BD1151" s="21"/>
      <c r="BE1151" s="21"/>
    </row>
    <row r="1152" spans="5:57" ht="12.75">
      <c r="E1152" s="21"/>
      <c r="F1152" s="21"/>
      <c r="G1152" s="21"/>
      <c r="H1152" s="21"/>
      <c r="I1152" s="21"/>
      <c r="J1152" s="21"/>
      <c r="K1152" s="21"/>
      <c r="L1152" s="21"/>
      <c r="M1152" s="21"/>
      <c r="N1152" s="21"/>
      <c r="O1152" s="21"/>
      <c r="P1152" s="21"/>
      <c r="Q1152" s="21"/>
      <c r="R1152" s="21"/>
      <c r="S1152" s="21"/>
      <c r="T1152" s="21"/>
      <c r="U1152" s="21"/>
      <c r="V1152" s="21"/>
      <c r="W1152" s="21"/>
      <c r="X1152" s="21"/>
      <c r="Y1152" s="21"/>
      <c r="Z1152" s="21"/>
      <c r="AA1152" s="21"/>
      <c r="AB1152" s="21"/>
      <c r="AC1152" s="21"/>
      <c r="AD1152" s="21"/>
      <c r="AE1152" s="21"/>
      <c r="AF1152" s="21"/>
      <c r="AG1152" s="21"/>
      <c r="AH1152" s="21"/>
      <c r="AI1152" s="21"/>
      <c r="AJ1152" s="21"/>
      <c r="AK1152" s="21"/>
      <c r="AL1152" s="21"/>
      <c r="AM1152" s="21"/>
      <c r="AN1152" s="21"/>
      <c r="AO1152" s="21"/>
      <c r="AP1152" s="21"/>
      <c r="AQ1152" s="21"/>
      <c r="AR1152" s="21"/>
      <c r="AS1152" s="21"/>
      <c r="AT1152" s="21"/>
      <c r="AU1152" s="21"/>
      <c r="AV1152" s="21"/>
      <c r="AW1152" s="21"/>
      <c r="AX1152" s="21"/>
      <c r="AY1152" s="21"/>
      <c r="AZ1152" s="21"/>
      <c r="BA1152" s="21"/>
      <c r="BB1152" s="21"/>
      <c r="BC1152" s="21"/>
      <c r="BD1152" s="21"/>
      <c r="BE1152" s="21"/>
    </row>
    <row r="1153" spans="5:57" ht="12.75">
      <c r="E1153" s="21"/>
      <c r="F1153" s="21"/>
      <c r="G1153" s="21"/>
      <c r="H1153" s="21"/>
      <c r="I1153" s="21"/>
      <c r="J1153" s="21"/>
      <c r="K1153" s="21"/>
      <c r="L1153" s="21"/>
      <c r="M1153" s="21"/>
      <c r="N1153" s="21"/>
      <c r="O1153" s="21"/>
      <c r="P1153" s="21"/>
      <c r="Q1153" s="21"/>
      <c r="R1153" s="21"/>
      <c r="S1153" s="21"/>
      <c r="T1153" s="21"/>
      <c r="U1153" s="21"/>
      <c r="V1153" s="21"/>
      <c r="W1153" s="21"/>
      <c r="X1153" s="21"/>
      <c r="Y1153" s="21"/>
      <c r="Z1153" s="21"/>
      <c r="AA1153" s="21"/>
      <c r="AB1153" s="21"/>
      <c r="AC1153" s="21"/>
      <c r="AD1153" s="21"/>
      <c r="AE1153" s="21"/>
      <c r="AF1153" s="21"/>
      <c r="AG1153" s="21"/>
      <c r="AH1153" s="21"/>
      <c r="AI1153" s="21"/>
      <c r="AJ1153" s="21"/>
      <c r="AK1153" s="21"/>
      <c r="AL1153" s="21"/>
      <c r="AM1153" s="21"/>
      <c r="AN1153" s="21"/>
      <c r="AO1153" s="21"/>
      <c r="AP1153" s="21"/>
      <c r="AQ1153" s="21"/>
      <c r="AR1153" s="21"/>
      <c r="AS1153" s="21"/>
      <c r="AT1153" s="21"/>
      <c r="AU1153" s="21"/>
      <c r="AV1153" s="21"/>
      <c r="AW1153" s="21"/>
      <c r="AX1153" s="21"/>
      <c r="AY1153" s="21"/>
      <c r="AZ1153" s="21"/>
      <c r="BA1153" s="21"/>
      <c r="BB1153" s="21"/>
      <c r="BC1153" s="21"/>
      <c r="BD1153" s="21"/>
      <c r="BE1153" s="21"/>
    </row>
    <row r="1154" spans="5:57" ht="12.75">
      <c r="E1154" s="21"/>
      <c r="F1154" s="21"/>
      <c r="G1154" s="21"/>
      <c r="H1154" s="21"/>
      <c r="I1154" s="21"/>
      <c r="J1154" s="21"/>
      <c r="K1154" s="21"/>
      <c r="L1154" s="21"/>
      <c r="M1154" s="21"/>
      <c r="N1154" s="21"/>
      <c r="O1154" s="21"/>
      <c r="P1154" s="21"/>
      <c r="Q1154" s="21"/>
      <c r="R1154" s="21"/>
      <c r="S1154" s="21"/>
      <c r="T1154" s="21"/>
      <c r="U1154" s="21"/>
      <c r="V1154" s="21"/>
      <c r="W1154" s="21"/>
      <c r="X1154" s="21"/>
      <c r="Y1154" s="21"/>
      <c r="Z1154" s="21"/>
      <c r="AA1154" s="21"/>
      <c r="AB1154" s="21"/>
      <c r="AC1154" s="21"/>
      <c r="AD1154" s="21"/>
      <c r="AE1154" s="21"/>
      <c r="AF1154" s="21"/>
      <c r="AG1154" s="21"/>
      <c r="AH1154" s="21"/>
      <c r="AI1154" s="21"/>
      <c r="AJ1154" s="21"/>
      <c r="AK1154" s="21"/>
      <c r="AL1154" s="21"/>
      <c r="AM1154" s="21"/>
      <c r="AN1154" s="21"/>
      <c r="AO1154" s="21"/>
      <c r="AP1154" s="21"/>
      <c r="AQ1154" s="21"/>
      <c r="AR1154" s="21"/>
      <c r="AS1154" s="21"/>
      <c r="AT1154" s="21"/>
      <c r="AU1154" s="21"/>
      <c r="AV1154" s="21"/>
      <c r="AW1154" s="21"/>
      <c r="AX1154" s="21"/>
      <c r="AY1154" s="21"/>
      <c r="AZ1154" s="21"/>
      <c r="BA1154" s="21"/>
      <c r="BB1154" s="21"/>
      <c r="BC1154" s="21"/>
      <c r="BD1154" s="21"/>
      <c r="BE1154" s="21"/>
    </row>
    <row r="1155" spans="5:57" ht="12.75">
      <c r="E1155" s="21"/>
      <c r="F1155" s="21"/>
      <c r="G1155" s="21"/>
      <c r="H1155" s="21"/>
      <c r="I1155" s="21"/>
      <c r="J1155" s="21"/>
      <c r="K1155" s="21"/>
      <c r="L1155" s="21"/>
      <c r="M1155" s="21"/>
      <c r="N1155" s="21"/>
      <c r="O1155" s="21"/>
      <c r="P1155" s="21"/>
      <c r="Q1155" s="21"/>
      <c r="R1155" s="21"/>
      <c r="S1155" s="21"/>
      <c r="T1155" s="21"/>
      <c r="U1155" s="21"/>
      <c r="V1155" s="21"/>
      <c r="W1155" s="21"/>
      <c r="X1155" s="21"/>
      <c r="Y1155" s="21"/>
      <c r="Z1155" s="21"/>
      <c r="AA1155" s="21"/>
      <c r="AB1155" s="21"/>
      <c r="AC1155" s="21"/>
      <c r="AD1155" s="21"/>
      <c r="AE1155" s="21"/>
      <c r="AF1155" s="21"/>
      <c r="AG1155" s="21"/>
      <c r="AH1155" s="21"/>
      <c r="AI1155" s="21"/>
      <c r="AJ1155" s="21"/>
      <c r="AK1155" s="21"/>
      <c r="AL1155" s="21"/>
      <c r="AM1155" s="21"/>
      <c r="AN1155" s="21"/>
      <c r="AO1155" s="21"/>
      <c r="AP1155" s="21"/>
      <c r="AQ1155" s="21"/>
      <c r="AR1155" s="21"/>
      <c r="AS1155" s="21"/>
      <c r="AT1155" s="21"/>
      <c r="AU1155" s="21"/>
      <c r="AV1155" s="21"/>
      <c r="AW1155" s="21"/>
      <c r="AX1155" s="21"/>
      <c r="AY1155" s="21"/>
      <c r="AZ1155" s="21"/>
      <c r="BA1155" s="21"/>
      <c r="BB1155" s="21"/>
      <c r="BC1155" s="21"/>
      <c r="BD1155" s="21"/>
      <c r="BE1155" s="21"/>
    </row>
    <row r="1156" spans="5:57" ht="12.75">
      <c r="E1156" s="21"/>
      <c r="F1156" s="21"/>
      <c r="G1156" s="21"/>
      <c r="H1156" s="21"/>
      <c r="I1156" s="21"/>
      <c r="J1156" s="21"/>
      <c r="K1156" s="21"/>
      <c r="L1156" s="21"/>
      <c r="M1156" s="21"/>
      <c r="N1156" s="21"/>
      <c r="O1156" s="21"/>
      <c r="P1156" s="21"/>
      <c r="Q1156" s="21"/>
      <c r="R1156" s="21"/>
      <c r="S1156" s="21"/>
      <c r="T1156" s="21"/>
      <c r="U1156" s="21"/>
      <c r="V1156" s="21"/>
      <c r="W1156" s="21"/>
      <c r="X1156" s="21"/>
      <c r="Y1156" s="21"/>
      <c r="Z1156" s="21"/>
      <c r="AA1156" s="21"/>
      <c r="AB1156" s="21"/>
      <c r="AC1156" s="21"/>
      <c r="AD1156" s="21"/>
      <c r="AE1156" s="21"/>
      <c r="AF1156" s="21"/>
      <c r="AG1156" s="21"/>
      <c r="AH1156" s="21"/>
      <c r="AI1156" s="21"/>
      <c r="AJ1156" s="21"/>
      <c r="AK1156" s="21"/>
      <c r="AL1156" s="21"/>
      <c r="AM1156" s="21"/>
      <c r="AN1156" s="21"/>
      <c r="AO1156" s="21"/>
      <c r="AP1156" s="21"/>
      <c r="AQ1156" s="21"/>
      <c r="AR1156" s="21"/>
      <c r="AS1156" s="21"/>
      <c r="AT1156" s="21"/>
      <c r="AU1156" s="21"/>
      <c r="AV1156" s="21"/>
      <c r="AW1156" s="21"/>
      <c r="AX1156" s="21"/>
      <c r="AY1156" s="21"/>
      <c r="AZ1156" s="21"/>
      <c r="BA1156" s="21"/>
      <c r="BB1156" s="21"/>
      <c r="BC1156" s="21"/>
      <c r="BD1156" s="21"/>
      <c r="BE1156" s="21"/>
    </row>
    <row r="1157" spans="5:57" ht="12.75">
      <c r="E1157" s="21"/>
      <c r="F1157" s="21"/>
      <c r="G1157" s="21"/>
      <c r="H1157" s="21"/>
      <c r="I1157" s="21"/>
      <c r="J1157" s="21"/>
      <c r="K1157" s="21"/>
      <c r="L1157" s="21"/>
      <c r="M1157" s="21"/>
      <c r="N1157" s="21"/>
      <c r="O1157" s="21"/>
      <c r="P1157" s="21"/>
      <c r="Q1157" s="21"/>
      <c r="R1157" s="21"/>
      <c r="S1157" s="21"/>
      <c r="T1157" s="21"/>
      <c r="U1157" s="21"/>
      <c r="V1157" s="21"/>
      <c r="W1157" s="21"/>
      <c r="X1157" s="21"/>
      <c r="Y1157" s="21"/>
      <c r="Z1157" s="21"/>
      <c r="AA1157" s="21"/>
      <c r="AB1157" s="21"/>
      <c r="AC1157" s="21"/>
      <c r="AD1157" s="21"/>
      <c r="AE1157" s="21"/>
      <c r="AF1157" s="21"/>
      <c r="AG1157" s="21"/>
      <c r="AH1157" s="21"/>
      <c r="AI1157" s="21"/>
      <c r="AJ1157" s="21"/>
      <c r="AK1157" s="21"/>
      <c r="AL1157" s="21"/>
      <c r="AM1157" s="21"/>
      <c r="AN1157" s="21"/>
      <c r="AO1157" s="21"/>
      <c r="AP1157" s="21"/>
      <c r="AQ1157" s="21"/>
      <c r="AR1157" s="21"/>
      <c r="AS1157" s="21"/>
      <c r="AT1157" s="21"/>
      <c r="AU1157" s="21"/>
      <c r="AV1157" s="21"/>
      <c r="AW1157" s="21"/>
      <c r="AX1157" s="21"/>
      <c r="AY1157" s="21"/>
      <c r="AZ1157" s="21"/>
      <c r="BA1157" s="21"/>
      <c r="BB1157" s="21"/>
      <c r="BC1157" s="21"/>
      <c r="BD1157" s="21"/>
      <c r="BE1157" s="21"/>
    </row>
    <row r="1158" spans="5:57" ht="12.75">
      <c r="E1158" s="21"/>
      <c r="F1158" s="21"/>
      <c r="G1158" s="21"/>
      <c r="H1158" s="21"/>
      <c r="I1158" s="21"/>
      <c r="J1158" s="21"/>
      <c r="K1158" s="21"/>
      <c r="L1158" s="21"/>
      <c r="M1158" s="21"/>
      <c r="N1158" s="21"/>
      <c r="O1158" s="21"/>
      <c r="P1158" s="21"/>
      <c r="Q1158" s="21"/>
      <c r="R1158" s="21"/>
      <c r="S1158" s="21"/>
      <c r="T1158" s="21"/>
      <c r="U1158" s="21"/>
      <c r="V1158" s="21"/>
      <c r="W1158" s="21"/>
      <c r="X1158" s="21"/>
      <c r="Y1158" s="21"/>
      <c r="Z1158" s="21"/>
      <c r="AA1158" s="21"/>
      <c r="AB1158" s="21"/>
      <c r="AC1158" s="21"/>
      <c r="AD1158" s="21"/>
      <c r="AE1158" s="21"/>
      <c r="AF1158" s="21"/>
      <c r="AG1158" s="21"/>
      <c r="AH1158" s="21"/>
      <c r="AI1158" s="21"/>
      <c r="AJ1158" s="21"/>
      <c r="AK1158" s="21"/>
      <c r="AL1158" s="21"/>
      <c r="AM1158" s="21"/>
      <c r="AN1158" s="21"/>
      <c r="AO1158" s="21"/>
      <c r="AP1158" s="21"/>
      <c r="AQ1158" s="21"/>
      <c r="AR1158" s="21"/>
      <c r="AS1158" s="21"/>
      <c r="AT1158" s="21"/>
      <c r="AU1158" s="21"/>
      <c r="AV1158" s="21"/>
      <c r="AW1158" s="21"/>
      <c r="AX1158" s="21"/>
      <c r="AY1158" s="21"/>
      <c r="AZ1158" s="21"/>
      <c r="BA1158" s="21"/>
      <c r="BB1158" s="21"/>
      <c r="BC1158" s="21"/>
      <c r="BD1158" s="21"/>
      <c r="BE1158" s="21"/>
    </row>
    <row r="1159" spans="5:57" ht="12.75">
      <c r="E1159" s="21"/>
      <c r="F1159" s="21"/>
      <c r="G1159" s="21"/>
      <c r="H1159" s="21"/>
      <c r="I1159" s="21"/>
      <c r="J1159" s="21"/>
      <c r="K1159" s="21"/>
      <c r="L1159" s="21"/>
      <c r="M1159" s="21"/>
      <c r="N1159" s="21"/>
      <c r="O1159" s="21"/>
      <c r="P1159" s="21"/>
      <c r="Q1159" s="21"/>
      <c r="R1159" s="21"/>
      <c r="S1159" s="21"/>
      <c r="T1159" s="21"/>
      <c r="U1159" s="21"/>
      <c r="V1159" s="21"/>
      <c r="W1159" s="21"/>
      <c r="X1159" s="21"/>
      <c r="Y1159" s="21"/>
      <c r="Z1159" s="21"/>
      <c r="AA1159" s="21"/>
      <c r="AB1159" s="21"/>
      <c r="AC1159" s="21"/>
      <c r="AD1159" s="21"/>
      <c r="AE1159" s="21"/>
      <c r="AF1159" s="21"/>
      <c r="AG1159" s="21"/>
      <c r="AH1159" s="21"/>
      <c r="AI1159" s="21"/>
      <c r="AJ1159" s="21"/>
      <c r="AK1159" s="21"/>
      <c r="AL1159" s="21"/>
      <c r="AM1159" s="21"/>
      <c r="AN1159" s="21"/>
      <c r="AO1159" s="21"/>
      <c r="AP1159" s="21"/>
      <c r="AQ1159" s="21"/>
      <c r="AR1159" s="21"/>
      <c r="AS1159" s="21"/>
      <c r="AT1159" s="21"/>
      <c r="AU1159" s="21"/>
      <c r="AV1159" s="21"/>
      <c r="AW1159" s="21"/>
      <c r="AX1159" s="21"/>
      <c r="AY1159" s="21"/>
      <c r="AZ1159" s="21"/>
      <c r="BA1159" s="21"/>
      <c r="BB1159" s="21"/>
      <c r="BC1159" s="21"/>
      <c r="BD1159" s="21"/>
      <c r="BE1159" s="21"/>
    </row>
    <row r="1160" spans="5:57" ht="12.75">
      <c r="E1160" s="21"/>
      <c r="F1160" s="21"/>
      <c r="G1160" s="21"/>
      <c r="H1160" s="21"/>
      <c r="I1160" s="21"/>
      <c r="J1160" s="21"/>
      <c r="K1160" s="21"/>
      <c r="L1160" s="21"/>
      <c r="M1160" s="21"/>
      <c r="N1160" s="21"/>
      <c r="O1160" s="21"/>
      <c r="P1160" s="21"/>
      <c r="Q1160" s="21"/>
      <c r="R1160" s="21"/>
      <c r="S1160" s="21"/>
      <c r="T1160" s="21"/>
      <c r="U1160" s="21"/>
      <c r="V1160" s="21"/>
      <c r="W1160" s="21"/>
      <c r="X1160" s="21"/>
      <c r="Y1160" s="21"/>
      <c r="Z1160" s="21"/>
      <c r="AA1160" s="21"/>
      <c r="AB1160" s="21"/>
      <c r="AC1160" s="21"/>
      <c r="AD1160" s="21"/>
      <c r="AE1160" s="21"/>
      <c r="AF1160" s="21"/>
      <c r="AG1160" s="21"/>
      <c r="AH1160" s="21"/>
      <c r="AI1160" s="21"/>
      <c r="AJ1160" s="21"/>
      <c r="AK1160" s="21"/>
      <c r="AL1160" s="21"/>
      <c r="AM1160" s="21"/>
      <c r="AN1160" s="21"/>
      <c r="AO1160" s="21"/>
      <c r="AP1160" s="21"/>
      <c r="AQ1160" s="21"/>
      <c r="AR1160" s="21"/>
      <c r="AS1160" s="21"/>
      <c r="AT1160" s="21"/>
      <c r="AU1160" s="21"/>
      <c r="AV1160" s="21"/>
      <c r="AW1160" s="21"/>
      <c r="AX1160" s="21"/>
      <c r="AY1160" s="21"/>
      <c r="AZ1160" s="21"/>
      <c r="BA1160" s="21"/>
      <c r="BB1160" s="21"/>
      <c r="BC1160" s="21"/>
      <c r="BD1160" s="21"/>
      <c r="BE1160" s="21"/>
    </row>
    <row r="1161" spans="5:57" ht="12.75">
      <c r="E1161" s="21"/>
      <c r="F1161" s="21"/>
      <c r="G1161" s="21"/>
      <c r="H1161" s="21"/>
      <c r="I1161" s="21"/>
      <c r="J1161" s="21"/>
      <c r="K1161" s="21"/>
      <c r="L1161" s="21"/>
      <c r="M1161" s="21"/>
      <c r="N1161" s="21"/>
      <c r="O1161" s="21"/>
      <c r="P1161" s="21"/>
      <c r="Q1161" s="21"/>
      <c r="R1161" s="21"/>
      <c r="S1161" s="21"/>
      <c r="T1161" s="21"/>
      <c r="U1161" s="21"/>
      <c r="V1161" s="21"/>
      <c r="W1161" s="21"/>
      <c r="X1161" s="21"/>
      <c r="Y1161" s="21"/>
      <c r="Z1161" s="21"/>
      <c r="AA1161" s="21"/>
      <c r="AB1161" s="21"/>
      <c r="AC1161" s="21"/>
      <c r="AD1161" s="21"/>
      <c r="AE1161" s="21"/>
      <c r="AF1161" s="21"/>
      <c r="AG1161" s="21"/>
      <c r="AH1161" s="21"/>
      <c r="AI1161" s="21"/>
      <c r="AJ1161" s="21"/>
      <c r="AK1161" s="21"/>
      <c r="AL1161" s="21"/>
      <c r="AM1161" s="21"/>
      <c r="AN1161" s="21"/>
      <c r="AO1161" s="21"/>
      <c r="AP1161" s="21"/>
      <c r="AQ1161" s="21"/>
      <c r="AR1161" s="21"/>
      <c r="AS1161" s="21"/>
      <c r="AT1161" s="21"/>
      <c r="AU1161" s="21"/>
      <c r="AV1161" s="21"/>
      <c r="AW1161" s="21"/>
      <c r="AX1161" s="21"/>
      <c r="AY1161" s="21"/>
      <c r="AZ1161" s="21"/>
      <c r="BA1161" s="21"/>
      <c r="BB1161" s="21"/>
      <c r="BC1161" s="21"/>
      <c r="BD1161" s="21"/>
      <c r="BE1161" s="21"/>
    </row>
    <row r="1162" spans="5:57" ht="12.75">
      <c r="E1162" s="21"/>
      <c r="F1162" s="21"/>
      <c r="G1162" s="21"/>
      <c r="H1162" s="21"/>
      <c r="I1162" s="21"/>
      <c r="J1162" s="21"/>
      <c r="K1162" s="21"/>
      <c r="L1162" s="21"/>
      <c r="M1162" s="21"/>
      <c r="N1162" s="21"/>
      <c r="O1162" s="21"/>
      <c r="P1162" s="21"/>
      <c r="Q1162" s="21"/>
      <c r="R1162" s="21"/>
      <c r="S1162" s="21"/>
      <c r="T1162" s="21"/>
      <c r="U1162" s="21"/>
      <c r="V1162" s="21"/>
      <c r="W1162" s="21"/>
      <c r="X1162" s="21"/>
      <c r="Y1162" s="21"/>
      <c r="Z1162" s="21"/>
      <c r="AA1162" s="21"/>
      <c r="AB1162" s="21"/>
      <c r="AC1162" s="21"/>
      <c r="AD1162" s="21"/>
      <c r="AE1162" s="21"/>
      <c r="AF1162" s="21"/>
      <c r="AG1162" s="21"/>
      <c r="AH1162" s="21"/>
      <c r="AI1162" s="21"/>
      <c r="AJ1162" s="21"/>
      <c r="AK1162" s="21"/>
      <c r="AL1162" s="21"/>
      <c r="AM1162" s="21"/>
      <c r="AN1162" s="21"/>
      <c r="AO1162" s="21"/>
      <c r="AP1162" s="21"/>
      <c r="AQ1162" s="21"/>
      <c r="AR1162" s="21"/>
      <c r="AS1162" s="21"/>
      <c r="AT1162" s="21"/>
      <c r="AU1162" s="21"/>
      <c r="AV1162" s="21"/>
      <c r="AW1162" s="21"/>
      <c r="AX1162" s="21"/>
      <c r="AY1162" s="21"/>
      <c r="AZ1162" s="21"/>
      <c r="BA1162" s="21"/>
      <c r="BB1162" s="21"/>
      <c r="BC1162" s="21"/>
      <c r="BD1162" s="21"/>
      <c r="BE1162" s="21"/>
    </row>
    <row r="1163" spans="5:57" ht="12.75">
      <c r="E1163" s="21"/>
      <c r="F1163" s="21"/>
      <c r="G1163" s="21"/>
      <c r="H1163" s="21"/>
      <c r="I1163" s="21"/>
      <c r="J1163" s="21"/>
      <c r="K1163" s="21"/>
      <c r="L1163" s="21"/>
      <c r="M1163" s="21"/>
      <c r="N1163" s="21"/>
      <c r="O1163" s="21"/>
      <c r="P1163" s="21"/>
      <c r="Q1163" s="21"/>
      <c r="R1163" s="21"/>
      <c r="S1163" s="21"/>
      <c r="T1163" s="21"/>
      <c r="U1163" s="21"/>
      <c r="V1163" s="21"/>
      <c r="W1163" s="21"/>
      <c r="X1163" s="21"/>
      <c r="Y1163" s="21"/>
      <c r="Z1163" s="21"/>
      <c r="AA1163" s="21"/>
      <c r="AB1163" s="21"/>
      <c r="AC1163" s="21"/>
      <c r="AD1163" s="21"/>
      <c r="AE1163" s="21"/>
      <c r="AF1163" s="21"/>
      <c r="AG1163" s="21"/>
      <c r="AH1163" s="21"/>
      <c r="AI1163" s="21"/>
      <c r="AJ1163" s="21"/>
      <c r="AK1163" s="21"/>
      <c r="AL1163" s="21"/>
      <c r="AM1163" s="21"/>
      <c r="AN1163" s="21"/>
      <c r="AO1163" s="21"/>
      <c r="AP1163" s="21"/>
      <c r="AQ1163" s="21"/>
      <c r="AR1163" s="21"/>
      <c r="AS1163" s="21"/>
      <c r="AT1163" s="21"/>
      <c r="AU1163" s="21"/>
      <c r="AV1163" s="21"/>
      <c r="AW1163" s="21"/>
      <c r="AX1163" s="21"/>
      <c r="AY1163" s="21"/>
      <c r="AZ1163" s="21"/>
      <c r="BA1163" s="21"/>
      <c r="BB1163" s="21"/>
      <c r="BC1163" s="21"/>
      <c r="BD1163" s="21"/>
      <c r="BE1163" s="21"/>
    </row>
    <row r="1164" spans="5:57" ht="12.75">
      <c r="E1164" s="21"/>
      <c r="F1164" s="21"/>
      <c r="G1164" s="21"/>
      <c r="H1164" s="21"/>
      <c r="I1164" s="21"/>
      <c r="J1164" s="21"/>
      <c r="K1164" s="21"/>
      <c r="L1164" s="21"/>
      <c r="M1164" s="21"/>
      <c r="N1164" s="21"/>
      <c r="O1164" s="21"/>
      <c r="P1164" s="21"/>
      <c r="Q1164" s="21"/>
      <c r="R1164" s="21"/>
      <c r="S1164" s="21"/>
      <c r="T1164" s="21"/>
      <c r="U1164" s="21"/>
      <c r="V1164" s="21"/>
      <c r="W1164" s="21"/>
      <c r="X1164" s="21"/>
      <c r="Y1164" s="21"/>
      <c r="Z1164" s="21"/>
      <c r="AA1164" s="21"/>
      <c r="AB1164" s="21"/>
      <c r="AC1164" s="21"/>
      <c r="AD1164" s="21"/>
      <c r="AE1164" s="21"/>
      <c r="AF1164" s="21"/>
      <c r="AG1164" s="21"/>
      <c r="AH1164" s="21"/>
      <c r="AI1164" s="21"/>
      <c r="AJ1164" s="21"/>
      <c r="AK1164" s="21"/>
      <c r="AL1164" s="21"/>
      <c r="AM1164" s="21"/>
      <c r="AN1164" s="21"/>
      <c r="AO1164" s="21"/>
      <c r="AP1164" s="21"/>
      <c r="AQ1164" s="21"/>
      <c r="AR1164" s="21"/>
      <c r="AS1164" s="21"/>
      <c r="AT1164" s="21"/>
      <c r="AU1164" s="21"/>
      <c r="AV1164" s="21"/>
      <c r="AW1164" s="21"/>
      <c r="AX1164" s="21"/>
      <c r="AY1164" s="21"/>
      <c r="AZ1164" s="21"/>
      <c r="BA1164" s="21"/>
      <c r="BB1164" s="21"/>
      <c r="BC1164" s="21"/>
      <c r="BD1164" s="21"/>
      <c r="BE1164" s="21"/>
    </row>
    <row r="1165" spans="5:57" ht="12.75">
      <c r="E1165" s="21"/>
      <c r="F1165" s="21"/>
      <c r="G1165" s="21"/>
      <c r="H1165" s="21"/>
      <c r="I1165" s="21"/>
      <c r="J1165" s="21"/>
      <c r="K1165" s="21"/>
      <c r="L1165" s="21"/>
      <c r="M1165" s="21"/>
      <c r="N1165" s="21"/>
      <c r="O1165" s="21"/>
      <c r="P1165" s="21"/>
      <c r="Q1165" s="21"/>
      <c r="R1165" s="21"/>
      <c r="S1165" s="21"/>
      <c r="T1165" s="21"/>
      <c r="U1165" s="21"/>
      <c r="V1165" s="21"/>
      <c r="W1165" s="21"/>
      <c r="X1165" s="21"/>
      <c r="Y1165" s="21"/>
      <c r="Z1165" s="21"/>
      <c r="AA1165" s="21"/>
      <c r="AB1165" s="21"/>
      <c r="AC1165" s="21"/>
      <c r="AD1165" s="21"/>
      <c r="AE1165" s="21"/>
      <c r="AF1165" s="21"/>
      <c r="AG1165" s="21"/>
      <c r="AH1165" s="21"/>
      <c r="AI1165" s="21"/>
      <c r="AJ1165" s="21"/>
      <c r="AK1165" s="21"/>
      <c r="AL1165" s="21"/>
      <c r="AM1165" s="21"/>
      <c r="AN1165" s="21"/>
      <c r="AO1165" s="21"/>
      <c r="AP1165" s="21"/>
      <c r="AQ1165" s="21"/>
      <c r="AR1165" s="21"/>
      <c r="AS1165" s="21"/>
      <c r="AT1165" s="21"/>
      <c r="AU1165" s="21"/>
      <c r="AV1165" s="21"/>
      <c r="AW1165" s="21"/>
      <c r="AX1165" s="21"/>
      <c r="AY1165" s="21"/>
      <c r="AZ1165" s="21"/>
      <c r="BA1165" s="21"/>
      <c r="BB1165" s="21"/>
      <c r="BC1165" s="21"/>
      <c r="BD1165" s="21"/>
      <c r="BE1165" s="21"/>
    </row>
    <row r="1166" spans="5:57" ht="12.75">
      <c r="E1166" s="21"/>
      <c r="F1166" s="21"/>
      <c r="G1166" s="21"/>
      <c r="H1166" s="21"/>
      <c r="I1166" s="21"/>
      <c r="J1166" s="21"/>
      <c r="K1166" s="21"/>
      <c r="L1166" s="21"/>
      <c r="M1166" s="21"/>
      <c r="N1166" s="21"/>
      <c r="O1166" s="21"/>
      <c r="P1166" s="21"/>
      <c r="Q1166" s="21"/>
      <c r="R1166" s="21"/>
      <c r="S1166" s="21"/>
      <c r="T1166" s="21"/>
      <c r="U1166" s="21"/>
      <c r="V1166" s="21"/>
      <c r="W1166" s="21"/>
      <c r="X1166" s="21"/>
      <c r="Y1166" s="21"/>
      <c r="Z1166" s="21"/>
      <c r="AA1166" s="21"/>
      <c r="AB1166" s="21"/>
      <c r="AC1166" s="21"/>
      <c r="AD1166" s="21"/>
      <c r="AE1166" s="21"/>
      <c r="AF1166" s="21"/>
      <c r="AG1166" s="21"/>
      <c r="AH1166" s="21"/>
      <c r="AI1166" s="21"/>
      <c r="AJ1166" s="21"/>
      <c r="AK1166" s="21"/>
      <c r="AL1166" s="21"/>
      <c r="AM1166" s="21"/>
      <c r="AN1166" s="21"/>
      <c r="AO1166" s="21"/>
      <c r="AP1166" s="21"/>
      <c r="AQ1166" s="21"/>
      <c r="AR1166" s="21"/>
      <c r="AS1166" s="21"/>
      <c r="AT1166" s="21"/>
      <c r="AU1166" s="21"/>
      <c r="AV1166" s="21"/>
      <c r="AW1166" s="21"/>
      <c r="AX1166" s="21"/>
      <c r="AY1166" s="21"/>
      <c r="AZ1166" s="21"/>
      <c r="BA1166" s="21"/>
      <c r="BB1166" s="21"/>
      <c r="BC1166" s="21"/>
      <c r="BD1166" s="21"/>
      <c r="BE1166" s="21"/>
    </row>
    <row r="1167" spans="5:57" ht="12.75">
      <c r="E1167" s="21"/>
      <c r="F1167" s="21"/>
      <c r="G1167" s="21"/>
      <c r="H1167" s="21"/>
      <c r="I1167" s="21"/>
      <c r="J1167" s="21"/>
      <c r="K1167" s="21"/>
      <c r="L1167" s="21"/>
      <c r="M1167" s="21"/>
      <c r="N1167" s="21"/>
      <c r="O1167" s="21"/>
      <c r="P1167" s="21"/>
      <c r="Q1167" s="21"/>
      <c r="R1167" s="21"/>
      <c r="S1167" s="21"/>
      <c r="T1167" s="21"/>
      <c r="U1167" s="21"/>
      <c r="V1167" s="21"/>
      <c r="W1167" s="21"/>
      <c r="X1167" s="21"/>
      <c r="Y1167" s="21"/>
      <c r="Z1167" s="21"/>
      <c r="AA1167" s="21"/>
      <c r="AB1167" s="21"/>
      <c r="AC1167" s="21"/>
      <c r="AD1167" s="21"/>
      <c r="AE1167" s="21"/>
      <c r="AF1167" s="21"/>
      <c r="AG1167" s="21"/>
      <c r="AH1167" s="21"/>
      <c r="AI1167" s="21"/>
      <c r="AJ1167" s="21"/>
      <c r="AK1167" s="21"/>
      <c r="AL1167" s="21"/>
      <c r="AM1167" s="21"/>
      <c r="AN1167" s="21"/>
      <c r="AO1167" s="21"/>
      <c r="AP1167" s="21"/>
      <c r="AQ1167" s="21"/>
      <c r="AR1167" s="21"/>
      <c r="AS1167" s="21"/>
      <c r="AT1167" s="21"/>
      <c r="AU1167" s="21"/>
      <c r="AV1167" s="21"/>
      <c r="AW1167" s="21"/>
      <c r="AX1167" s="21"/>
      <c r="AY1167" s="21"/>
      <c r="AZ1167" s="21"/>
      <c r="BA1167" s="21"/>
      <c r="BB1167" s="21"/>
      <c r="BC1167" s="21"/>
      <c r="BD1167" s="21"/>
      <c r="BE1167" s="21"/>
    </row>
    <row r="1168" spans="5:57" ht="12.75">
      <c r="E1168" s="21"/>
      <c r="F1168" s="21"/>
      <c r="G1168" s="21"/>
      <c r="H1168" s="21"/>
      <c r="I1168" s="21"/>
      <c r="J1168" s="21"/>
      <c r="K1168" s="21"/>
      <c r="L1168" s="21"/>
      <c r="M1168" s="21"/>
      <c r="N1168" s="21"/>
      <c r="O1168" s="21"/>
      <c r="P1168" s="21"/>
      <c r="Q1168" s="21"/>
      <c r="R1168" s="21"/>
      <c r="S1168" s="21"/>
      <c r="T1168" s="21"/>
      <c r="U1168" s="21"/>
      <c r="V1168" s="21"/>
      <c r="W1168" s="21"/>
      <c r="X1168" s="21"/>
      <c r="Y1168" s="21"/>
      <c r="Z1168" s="21"/>
      <c r="AA1168" s="21"/>
      <c r="AB1168" s="21"/>
      <c r="AC1168" s="21"/>
      <c r="AD1168" s="21"/>
      <c r="AE1168" s="21"/>
      <c r="AF1168" s="21"/>
      <c r="AG1168" s="21"/>
      <c r="AH1168" s="21"/>
      <c r="AI1168" s="21"/>
      <c r="AJ1168" s="21"/>
      <c r="AK1168" s="21"/>
      <c r="AL1168" s="21"/>
      <c r="AM1168" s="21"/>
      <c r="AN1168" s="21"/>
      <c r="AO1168" s="21"/>
      <c r="AP1168" s="21"/>
      <c r="AQ1168" s="21"/>
      <c r="AR1168" s="21"/>
      <c r="AS1168" s="21"/>
      <c r="AT1168" s="21"/>
      <c r="AU1168" s="21"/>
      <c r="AV1168" s="21"/>
      <c r="AW1168" s="21"/>
      <c r="AX1168" s="21"/>
      <c r="AY1168" s="21"/>
      <c r="AZ1168" s="21"/>
      <c r="BA1168" s="21"/>
      <c r="BB1168" s="21"/>
      <c r="BC1168" s="21"/>
      <c r="BD1168" s="21"/>
      <c r="BE1168" s="21"/>
    </row>
    <row r="1169" spans="5:57" ht="12.75">
      <c r="E1169" s="21"/>
      <c r="F1169" s="21"/>
      <c r="G1169" s="21"/>
      <c r="H1169" s="21"/>
      <c r="I1169" s="21"/>
      <c r="J1169" s="21"/>
      <c r="K1169" s="21"/>
      <c r="L1169" s="21"/>
      <c r="M1169" s="21"/>
      <c r="N1169" s="21"/>
      <c r="O1169" s="21"/>
      <c r="P1169" s="21"/>
      <c r="Q1169" s="21"/>
      <c r="R1169" s="21"/>
      <c r="S1169" s="21"/>
      <c r="T1169" s="21"/>
      <c r="U1169" s="21"/>
      <c r="V1169" s="21"/>
      <c r="W1169" s="21"/>
      <c r="X1169" s="21"/>
      <c r="Y1169" s="21"/>
      <c r="Z1169" s="21"/>
      <c r="AA1169" s="21"/>
      <c r="AB1169" s="21"/>
      <c r="AC1169" s="21"/>
      <c r="AD1169" s="21"/>
      <c r="AE1169" s="21"/>
      <c r="AF1169" s="21"/>
      <c r="AG1169" s="21"/>
      <c r="AH1169" s="21"/>
      <c r="AI1169" s="21"/>
      <c r="AJ1169" s="21"/>
      <c r="AK1169" s="21"/>
      <c r="AL1169" s="21"/>
      <c r="AM1169" s="21"/>
      <c r="AN1169" s="21"/>
      <c r="AO1169" s="21"/>
      <c r="AP1169" s="21"/>
      <c r="AQ1169" s="21"/>
      <c r="AR1169" s="21"/>
      <c r="AS1169" s="21"/>
      <c r="AT1169" s="21"/>
      <c r="AU1169" s="21"/>
      <c r="AV1169" s="21"/>
      <c r="AW1169" s="21"/>
      <c r="AX1169" s="21"/>
      <c r="AY1169" s="21"/>
      <c r="AZ1169" s="21"/>
      <c r="BA1169" s="21"/>
      <c r="BB1169" s="21"/>
      <c r="BC1169" s="21"/>
      <c r="BD1169" s="21"/>
      <c r="BE1169" s="21"/>
    </row>
    <row r="1170" spans="5:57" ht="12.75">
      <c r="E1170" s="21"/>
      <c r="F1170" s="21"/>
      <c r="G1170" s="21"/>
      <c r="H1170" s="21"/>
      <c r="I1170" s="21"/>
      <c r="J1170" s="21"/>
      <c r="K1170" s="21"/>
      <c r="L1170" s="21"/>
      <c r="M1170" s="21"/>
      <c r="N1170" s="21"/>
      <c r="O1170" s="21"/>
      <c r="P1170" s="21"/>
      <c r="Q1170" s="21"/>
      <c r="R1170" s="21"/>
      <c r="S1170" s="21"/>
      <c r="T1170" s="21"/>
      <c r="U1170" s="21"/>
      <c r="V1170" s="21"/>
      <c r="W1170" s="21"/>
      <c r="X1170" s="21"/>
      <c r="Y1170" s="21"/>
      <c r="Z1170" s="21"/>
      <c r="AA1170" s="21"/>
      <c r="AB1170" s="21"/>
      <c r="AC1170" s="21"/>
      <c r="AD1170" s="21"/>
      <c r="AE1170" s="21"/>
      <c r="AF1170" s="21"/>
      <c r="AG1170" s="21"/>
      <c r="AH1170" s="21"/>
      <c r="AI1170" s="21"/>
      <c r="AJ1170" s="21"/>
      <c r="AK1170" s="21"/>
      <c r="AL1170" s="21"/>
      <c r="AM1170" s="21"/>
      <c r="AN1170" s="21"/>
      <c r="AO1170" s="21"/>
      <c r="AP1170" s="21"/>
      <c r="AQ1170" s="21"/>
      <c r="AR1170" s="21"/>
      <c r="AS1170" s="21"/>
      <c r="AT1170" s="21"/>
      <c r="AU1170" s="21"/>
      <c r="AV1170" s="21"/>
      <c r="AW1170" s="21"/>
      <c r="AX1170" s="21"/>
      <c r="AY1170" s="21"/>
      <c r="AZ1170" s="21"/>
      <c r="BA1170" s="21"/>
      <c r="BB1170" s="21"/>
      <c r="BC1170" s="21"/>
      <c r="BD1170" s="21"/>
      <c r="BE1170" s="21"/>
    </row>
    <row r="1171" spans="5:57" ht="12.75">
      <c r="E1171" s="21"/>
      <c r="F1171" s="21"/>
      <c r="G1171" s="21"/>
      <c r="H1171" s="21"/>
      <c r="I1171" s="21"/>
      <c r="J1171" s="21"/>
      <c r="K1171" s="21"/>
      <c r="L1171" s="21"/>
      <c r="M1171" s="21"/>
      <c r="N1171" s="21"/>
      <c r="O1171" s="21"/>
      <c r="P1171" s="21"/>
      <c r="Q1171" s="21"/>
      <c r="R1171" s="21"/>
      <c r="S1171" s="21"/>
      <c r="T1171" s="21"/>
      <c r="U1171" s="21"/>
      <c r="V1171" s="21"/>
      <c r="W1171" s="21"/>
      <c r="X1171" s="21"/>
      <c r="Y1171" s="21"/>
      <c r="Z1171" s="21"/>
      <c r="AA1171" s="21"/>
      <c r="AB1171" s="21"/>
      <c r="AC1171" s="21"/>
      <c r="AD1171" s="21"/>
      <c r="AE1171" s="21"/>
      <c r="AF1171" s="21"/>
      <c r="AG1171" s="21"/>
      <c r="AH1171" s="21"/>
      <c r="AI1171" s="21"/>
      <c r="AJ1171" s="21"/>
      <c r="AK1171" s="21"/>
      <c r="AL1171" s="21"/>
      <c r="AM1171" s="21"/>
      <c r="AN1171" s="21"/>
      <c r="AO1171" s="21"/>
      <c r="AP1171" s="21"/>
      <c r="AQ1171" s="21"/>
      <c r="AR1171" s="21"/>
      <c r="AS1171" s="21"/>
      <c r="AT1171" s="21"/>
      <c r="AU1171" s="21"/>
      <c r="AV1171" s="21"/>
      <c r="AW1171" s="21"/>
      <c r="AX1171" s="21"/>
      <c r="AY1171" s="21"/>
      <c r="AZ1171" s="21"/>
      <c r="BA1171" s="21"/>
      <c r="BB1171" s="21"/>
      <c r="BC1171" s="21"/>
      <c r="BD1171" s="21"/>
      <c r="BE1171" s="21"/>
    </row>
    <row r="1172" spans="5:57" ht="12.75">
      <c r="E1172" s="21"/>
      <c r="F1172" s="21"/>
      <c r="G1172" s="21"/>
      <c r="H1172" s="21"/>
      <c r="I1172" s="21"/>
      <c r="J1172" s="21"/>
      <c r="K1172" s="21"/>
      <c r="L1172" s="21"/>
      <c r="M1172" s="21"/>
      <c r="N1172" s="21"/>
      <c r="O1172" s="21"/>
      <c r="P1172" s="21"/>
      <c r="Q1172" s="21"/>
      <c r="R1172" s="21"/>
      <c r="S1172" s="21"/>
      <c r="T1172" s="21"/>
      <c r="U1172" s="21"/>
      <c r="V1172" s="21"/>
      <c r="W1172" s="21"/>
      <c r="X1172" s="21"/>
      <c r="Y1172" s="21"/>
      <c r="Z1172" s="21"/>
      <c r="AA1172" s="21"/>
      <c r="AB1172" s="21"/>
      <c r="AC1172" s="21"/>
      <c r="AD1172" s="21"/>
      <c r="AE1172" s="21"/>
      <c r="AF1172" s="21"/>
      <c r="AG1172" s="21"/>
      <c r="AH1172" s="21"/>
      <c r="AI1172" s="21"/>
      <c r="AJ1172" s="21"/>
      <c r="AK1172" s="21"/>
      <c r="AL1172" s="21"/>
      <c r="AM1172" s="21"/>
      <c r="AN1172" s="21"/>
      <c r="AO1172" s="21"/>
      <c r="AP1172" s="21"/>
      <c r="AQ1172" s="21"/>
      <c r="AR1172" s="21"/>
      <c r="AS1172" s="21"/>
      <c r="AT1172" s="21"/>
      <c r="AU1172" s="21"/>
      <c r="AV1172" s="21"/>
      <c r="AW1172" s="21"/>
      <c r="AX1172" s="21"/>
      <c r="AY1172" s="21"/>
      <c r="AZ1172" s="21"/>
      <c r="BA1172" s="21"/>
      <c r="BB1172" s="21"/>
      <c r="BC1172" s="21"/>
      <c r="BD1172" s="21"/>
      <c r="BE1172" s="21"/>
    </row>
    <row r="1173" spans="5:57" ht="12.75">
      <c r="E1173" s="21"/>
      <c r="F1173" s="21"/>
      <c r="G1173" s="21"/>
      <c r="H1173" s="21"/>
      <c r="I1173" s="21"/>
      <c r="J1173" s="21"/>
      <c r="K1173" s="21"/>
      <c r="L1173" s="21"/>
      <c r="M1173" s="21"/>
      <c r="N1173" s="21"/>
      <c r="O1173" s="21"/>
      <c r="P1173" s="21"/>
      <c r="Q1173" s="21"/>
      <c r="R1173" s="21"/>
      <c r="S1173" s="21"/>
      <c r="T1173" s="21"/>
      <c r="U1173" s="21"/>
      <c r="V1173" s="21"/>
      <c r="W1173" s="21"/>
      <c r="X1173" s="21"/>
      <c r="Y1173" s="21"/>
      <c r="Z1173" s="21"/>
      <c r="AA1173" s="21"/>
      <c r="AB1173" s="21"/>
      <c r="AC1173" s="21"/>
      <c r="AD1173" s="21"/>
      <c r="AE1173" s="21"/>
      <c r="AF1173" s="21"/>
      <c r="AG1173" s="21"/>
      <c r="AH1173" s="21"/>
      <c r="AI1173" s="21"/>
      <c r="AJ1173" s="21"/>
      <c r="AK1173" s="21"/>
      <c r="AL1173" s="21"/>
      <c r="AM1173" s="21"/>
      <c r="AN1173" s="21"/>
      <c r="AO1173" s="21"/>
      <c r="AP1173" s="21"/>
      <c r="AQ1173" s="21"/>
      <c r="AR1173" s="21"/>
      <c r="AS1173" s="21"/>
      <c r="AT1173" s="21"/>
      <c r="AU1173" s="21"/>
      <c r="AV1173" s="21"/>
      <c r="AW1173" s="21"/>
      <c r="AX1173" s="21"/>
      <c r="AY1173" s="21"/>
      <c r="AZ1173" s="21"/>
      <c r="BA1173" s="21"/>
      <c r="BB1173" s="21"/>
      <c r="BC1173" s="21"/>
      <c r="BD1173" s="21"/>
      <c r="BE1173" s="21"/>
    </row>
    <row r="1174" spans="5:57" ht="12.75">
      <c r="E1174" s="21"/>
      <c r="F1174" s="21"/>
      <c r="G1174" s="21"/>
      <c r="H1174" s="21"/>
      <c r="I1174" s="21"/>
      <c r="J1174" s="21"/>
      <c r="K1174" s="21"/>
      <c r="L1174" s="21"/>
      <c r="M1174" s="21"/>
      <c r="N1174" s="21"/>
      <c r="O1174" s="21"/>
      <c r="P1174" s="21"/>
      <c r="Q1174" s="21"/>
      <c r="R1174" s="21"/>
      <c r="S1174" s="21"/>
      <c r="T1174" s="21"/>
      <c r="U1174" s="21"/>
      <c r="V1174" s="21"/>
      <c r="W1174" s="21"/>
      <c r="X1174" s="21"/>
      <c r="Y1174" s="21"/>
      <c r="Z1174" s="21"/>
      <c r="AA1174" s="21"/>
      <c r="AB1174" s="21"/>
      <c r="AC1174" s="21"/>
      <c r="AD1174" s="21"/>
      <c r="AE1174" s="21"/>
      <c r="AF1174" s="21"/>
      <c r="AG1174" s="21"/>
      <c r="AH1174" s="21"/>
      <c r="AI1174" s="21"/>
      <c r="AJ1174" s="21"/>
      <c r="AK1174" s="21"/>
      <c r="AL1174" s="21"/>
      <c r="AM1174" s="21"/>
      <c r="AN1174" s="21"/>
      <c r="AO1174" s="21"/>
      <c r="AP1174" s="21"/>
      <c r="AQ1174" s="21"/>
      <c r="AR1174" s="21"/>
      <c r="AS1174" s="21"/>
      <c r="AT1174" s="21"/>
      <c r="AU1174" s="21"/>
      <c r="AV1174" s="21"/>
      <c r="AW1174" s="21"/>
      <c r="AX1174" s="21"/>
      <c r="AY1174" s="21"/>
      <c r="AZ1174" s="21"/>
      <c r="BA1174" s="21"/>
      <c r="BB1174" s="21"/>
      <c r="BC1174" s="21"/>
      <c r="BD1174" s="21"/>
      <c r="BE1174" s="21"/>
    </row>
    <row r="1175" spans="5:57" ht="12.75">
      <c r="E1175" s="21"/>
      <c r="F1175" s="21"/>
      <c r="G1175" s="21"/>
      <c r="H1175" s="21"/>
      <c r="I1175" s="21"/>
      <c r="J1175" s="21"/>
      <c r="K1175" s="21"/>
      <c r="L1175" s="21"/>
      <c r="M1175" s="21"/>
      <c r="N1175" s="21"/>
      <c r="O1175" s="21"/>
      <c r="P1175" s="21"/>
      <c r="Q1175" s="21"/>
      <c r="R1175" s="21"/>
      <c r="S1175" s="21"/>
      <c r="T1175" s="21"/>
      <c r="U1175" s="21"/>
      <c r="V1175" s="21"/>
      <c r="W1175" s="21"/>
      <c r="X1175" s="21"/>
      <c r="Y1175" s="21"/>
      <c r="Z1175" s="21"/>
      <c r="AA1175" s="21"/>
      <c r="AB1175" s="21"/>
      <c r="AC1175" s="21"/>
      <c r="AD1175" s="21"/>
      <c r="AE1175" s="21"/>
      <c r="AF1175" s="21"/>
      <c r="AG1175" s="21"/>
      <c r="AH1175" s="21"/>
      <c r="AI1175" s="21"/>
      <c r="AJ1175" s="21"/>
      <c r="AK1175" s="21"/>
      <c r="AL1175" s="21"/>
      <c r="AM1175" s="21"/>
      <c r="AN1175" s="21"/>
      <c r="AO1175" s="21"/>
      <c r="AP1175" s="21"/>
      <c r="AQ1175" s="21"/>
      <c r="AR1175" s="21"/>
      <c r="AS1175" s="21"/>
      <c r="AT1175" s="21"/>
      <c r="AU1175" s="21"/>
      <c r="AV1175" s="21"/>
      <c r="AW1175" s="21"/>
      <c r="AX1175" s="21"/>
      <c r="AY1175" s="21"/>
      <c r="AZ1175" s="21"/>
      <c r="BA1175" s="21"/>
      <c r="BB1175" s="21"/>
      <c r="BC1175" s="21"/>
      <c r="BD1175" s="21"/>
      <c r="BE1175" s="21"/>
    </row>
    <row r="1176" spans="5:57" ht="12.75">
      <c r="E1176" s="21"/>
      <c r="F1176" s="21"/>
      <c r="G1176" s="21"/>
      <c r="H1176" s="21"/>
      <c r="I1176" s="21"/>
      <c r="J1176" s="21"/>
      <c r="K1176" s="21"/>
      <c r="L1176" s="21"/>
      <c r="M1176" s="21"/>
      <c r="N1176" s="21"/>
      <c r="O1176" s="21"/>
      <c r="P1176" s="21"/>
      <c r="Q1176" s="21"/>
      <c r="R1176" s="21"/>
      <c r="S1176" s="21"/>
      <c r="T1176" s="21"/>
      <c r="U1176" s="21"/>
      <c r="V1176" s="21"/>
      <c r="W1176" s="21"/>
      <c r="X1176" s="21"/>
      <c r="Y1176" s="21"/>
      <c r="Z1176" s="21"/>
      <c r="AA1176" s="21"/>
      <c r="AB1176" s="21"/>
      <c r="AC1176" s="21"/>
      <c r="AD1176" s="21"/>
      <c r="AE1176" s="21"/>
      <c r="AF1176" s="21"/>
      <c r="AG1176" s="21"/>
      <c r="AH1176" s="21"/>
      <c r="AI1176" s="21"/>
      <c r="AJ1176" s="21"/>
      <c r="AK1176" s="21"/>
      <c r="AL1176" s="21"/>
      <c r="AM1176" s="21"/>
      <c r="AN1176" s="21"/>
      <c r="AO1176" s="21"/>
      <c r="AP1176" s="21"/>
      <c r="AQ1176" s="21"/>
      <c r="AR1176" s="21"/>
      <c r="AS1176" s="21"/>
      <c r="AT1176" s="21"/>
      <c r="AU1176" s="21"/>
      <c r="AV1176" s="21"/>
      <c r="AW1176" s="21"/>
      <c r="AX1176" s="21"/>
      <c r="AY1176" s="21"/>
      <c r="AZ1176" s="21"/>
      <c r="BA1176" s="21"/>
      <c r="BB1176" s="21"/>
      <c r="BC1176" s="21"/>
      <c r="BD1176" s="21"/>
      <c r="BE1176" s="21"/>
    </row>
    <row r="1177" spans="5:57" ht="12.75">
      <c r="E1177" s="21"/>
      <c r="F1177" s="21"/>
      <c r="G1177" s="21"/>
      <c r="H1177" s="21"/>
      <c r="I1177" s="21"/>
      <c r="J1177" s="21"/>
      <c r="K1177" s="21"/>
      <c r="L1177" s="21"/>
      <c r="M1177" s="21"/>
      <c r="N1177" s="21"/>
      <c r="O1177" s="21"/>
      <c r="P1177" s="21"/>
      <c r="Q1177" s="21"/>
      <c r="R1177" s="21"/>
      <c r="S1177" s="21"/>
      <c r="T1177" s="21"/>
      <c r="U1177" s="21"/>
      <c r="V1177" s="21"/>
      <c r="W1177" s="21"/>
      <c r="X1177" s="21"/>
      <c r="Y1177" s="21"/>
      <c r="Z1177" s="21"/>
      <c r="AA1177" s="21"/>
      <c r="AB1177" s="21"/>
      <c r="AC1177" s="21"/>
      <c r="AD1177" s="21"/>
      <c r="AE1177" s="21"/>
      <c r="AF1177" s="21"/>
      <c r="AG1177" s="21"/>
      <c r="AH1177" s="21"/>
      <c r="AI1177" s="21"/>
      <c r="AJ1177" s="21"/>
      <c r="AK1177" s="21"/>
      <c r="AL1177" s="21"/>
      <c r="AM1177" s="21"/>
      <c r="AN1177" s="21"/>
      <c r="AO1177" s="21"/>
      <c r="AP1177" s="21"/>
      <c r="AQ1177" s="21"/>
      <c r="AR1177" s="21"/>
      <c r="AS1177" s="21"/>
      <c r="AT1177" s="21"/>
      <c r="AU1177" s="21"/>
      <c r="AV1177" s="21"/>
      <c r="AW1177" s="21"/>
      <c r="AX1177" s="21"/>
      <c r="AY1177" s="21"/>
      <c r="AZ1177" s="21"/>
      <c r="BA1177" s="21"/>
      <c r="BB1177" s="21"/>
      <c r="BC1177" s="21"/>
      <c r="BD1177" s="21"/>
      <c r="BE1177" s="21"/>
    </row>
    <row r="1178" spans="5:57" ht="12.75">
      <c r="E1178" s="21"/>
      <c r="F1178" s="21"/>
      <c r="G1178" s="21"/>
      <c r="H1178" s="21"/>
      <c r="I1178" s="21"/>
      <c r="J1178" s="21"/>
      <c r="K1178" s="21"/>
      <c r="L1178" s="21"/>
      <c r="M1178" s="21"/>
      <c r="N1178" s="21"/>
      <c r="O1178" s="21"/>
      <c r="P1178" s="21"/>
      <c r="Q1178" s="21"/>
      <c r="R1178" s="21"/>
      <c r="S1178" s="21"/>
      <c r="T1178" s="21"/>
      <c r="U1178" s="21"/>
      <c r="V1178" s="21"/>
      <c r="W1178" s="21"/>
      <c r="X1178" s="21"/>
      <c r="Y1178" s="21"/>
      <c r="Z1178" s="21"/>
      <c r="AA1178" s="21"/>
      <c r="AB1178" s="21"/>
      <c r="AC1178" s="21"/>
      <c r="AD1178" s="21"/>
      <c r="AE1178" s="21"/>
      <c r="AF1178" s="21"/>
      <c r="AG1178" s="21"/>
      <c r="AH1178" s="21"/>
      <c r="AI1178" s="21"/>
      <c r="AJ1178" s="21"/>
      <c r="AK1178" s="21"/>
      <c r="AL1178" s="21"/>
      <c r="AM1178" s="21"/>
      <c r="AN1178" s="21"/>
      <c r="AO1178" s="21"/>
      <c r="AP1178" s="21"/>
      <c r="AQ1178" s="21"/>
      <c r="AR1178" s="21"/>
      <c r="AS1178" s="21"/>
      <c r="AT1178" s="21"/>
      <c r="AU1178" s="21"/>
      <c r="AV1178" s="21"/>
      <c r="AW1178" s="21"/>
      <c r="AX1178" s="21"/>
      <c r="AY1178" s="21"/>
      <c r="AZ1178" s="21"/>
      <c r="BA1178" s="21"/>
      <c r="BB1178" s="21"/>
      <c r="BC1178" s="21"/>
      <c r="BD1178" s="21"/>
      <c r="BE1178" s="21"/>
    </row>
    <row r="1179" spans="5:57" ht="12.75">
      <c r="E1179" s="21"/>
      <c r="F1179" s="21"/>
      <c r="G1179" s="21"/>
      <c r="H1179" s="21"/>
      <c r="I1179" s="21"/>
      <c r="J1179" s="21"/>
      <c r="K1179" s="21"/>
      <c r="L1179" s="21"/>
      <c r="M1179" s="21"/>
      <c r="N1179" s="21"/>
      <c r="O1179" s="21"/>
      <c r="P1179" s="21"/>
      <c r="Q1179" s="21"/>
      <c r="R1179" s="21"/>
      <c r="S1179" s="21"/>
      <c r="T1179" s="21"/>
      <c r="U1179" s="21"/>
      <c r="V1179" s="21"/>
      <c r="W1179" s="21"/>
      <c r="X1179" s="21"/>
      <c r="Y1179" s="21"/>
      <c r="Z1179" s="21"/>
      <c r="AA1179" s="21"/>
      <c r="AB1179" s="21"/>
      <c r="AC1179" s="21"/>
      <c r="AD1179" s="21"/>
      <c r="AE1179" s="21"/>
      <c r="AF1179" s="21"/>
      <c r="AG1179" s="21"/>
      <c r="AH1179" s="21"/>
      <c r="AI1179" s="21"/>
      <c r="AJ1179" s="21"/>
      <c r="AK1179" s="21"/>
      <c r="AL1179" s="21"/>
      <c r="AM1179" s="21"/>
      <c r="AN1179" s="21"/>
      <c r="AO1179" s="21"/>
      <c r="AP1179" s="21"/>
      <c r="AQ1179" s="21"/>
      <c r="AR1179" s="21"/>
      <c r="AS1179" s="21"/>
      <c r="AT1179" s="21"/>
      <c r="AU1179" s="21"/>
      <c r="AV1179" s="21"/>
      <c r="AW1179" s="21"/>
      <c r="AX1179" s="21"/>
      <c r="AY1179" s="21"/>
      <c r="AZ1179" s="21"/>
      <c r="BA1179" s="21"/>
      <c r="BB1179" s="21"/>
      <c r="BC1179" s="21"/>
      <c r="BD1179" s="21"/>
      <c r="BE1179" s="21"/>
    </row>
    <row r="1180" spans="5:57" ht="12.75">
      <c r="E1180" s="21"/>
      <c r="F1180" s="21"/>
      <c r="G1180" s="21"/>
      <c r="H1180" s="21"/>
      <c r="I1180" s="21"/>
      <c r="J1180" s="21"/>
      <c r="K1180" s="21"/>
      <c r="L1180" s="21"/>
      <c r="M1180" s="21"/>
      <c r="N1180" s="21"/>
      <c r="O1180" s="21"/>
      <c r="P1180" s="21"/>
      <c r="Q1180" s="21"/>
      <c r="R1180" s="21"/>
      <c r="S1180" s="21"/>
      <c r="T1180" s="21"/>
      <c r="U1180" s="21"/>
      <c r="V1180" s="21"/>
      <c r="W1180" s="21"/>
      <c r="X1180" s="21"/>
      <c r="Y1180" s="21"/>
      <c r="Z1180" s="21"/>
      <c r="AA1180" s="21"/>
      <c r="AB1180" s="21"/>
      <c r="AC1180" s="21"/>
      <c r="AD1180" s="21"/>
      <c r="AE1180" s="21"/>
      <c r="AF1180" s="21"/>
      <c r="AG1180" s="21"/>
      <c r="AH1180" s="21"/>
      <c r="AI1180" s="21"/>
      <c r="AJ1180" s="21"/>
      <c r="AK1180" s="21"/>
      <c r="AL1180" s="21"/>
      <c r="AM1180" s="21"/>
      <c r="AN1180" s="21"/>
      <c r="AO1180" s="21"/>
      <c r="AP1180" s="21"/>
      <c r="AQ1180" s="21"/>
      <c r="AR1180" s="21"/>
      <c r="AS1180" s="21"/>
      <c r="AT1180" s="21"/>
      <c r="AU1180" s="21"/>
      <c r="AV1180" s="21"/>
      <c r="AW1180" s="21"/>
      <c r="AX1180" s="21"/>
      <c r="AY1180" s="21"/>
      <c r="AZ1180" s="21"/>
      <c r="BA1180" s="21"/>
      <c r="BB1180" s="21"/>
      <c r="BC1180" s="21"/>
      <c r="BD1180" s="21"/>
      <c r="BE1180" s="21"/>
    </row>
    <row r="1181" spans="5:57" ht="12.75">
      <c r="E1181" s="21"/>
      <c r="F1181" s="21"/>
      <c r="G1181" s="21"/>
      <c r="H1181" s="21"/>
      <c r="I1181" s="21"/>
      <c r="J1181" s="21"/>
      <c r="K1181" s="21"/>
      <c r="L1181" s="21"/>
      <c r="M1181" s="21"/>
      <c r="N1181" s="21"/>
      <c r="O1181" s="21"/>
      <c r="P1181" s="21"/>
      <c r="Q1181" s="21"/>
      <c r="R1181" s="21"/>
      <c r="S1181" s="21"/>
      <c r="T1181" s="21"/>
      <c r="U1181" s="21"/>
      <c r="V1181" s="21"/>
      <c r="W1181" s="21"/>
      <c r="X1181" s="21"/>
      <c r="Y1181" s="21"/>
      <c r="Z1181" s="21"/>
      <c r="AA1181" s="21"/>
      <c r="AB1181" s="21"/>
      <c r="AC1181" s="21"/>
      <c r="AD1181" s="21"/>
      <c r="AE1181" s="21"/>
      <c r="AF1181" s="21"/>
      <c r="AG1181" s="21"/>
      <c r="AH1181" s="21"/>
      <c r="AI1181" s="21"/>
      <c r="AJ1181" s="21"/>
      <c r="AK1181" s="21"/>
      <c r="AL1181" s="21"/>
      <c r="AM1181" s="21"/>
      <c r="AN1181" s="21"/>
      <c r="AO1181" s="21"/>
      <c r="AP1181" s="21"/>
      <c r="AQ1181" s="21"/>
      <c r="AR1181" s="21"/>
      <c r="AS1181" s="21"/>
      <c r="AT1181" s="21"/>
      <c r="AU1181" s="21"/>
      <c r="AV1181" s="21"/>
      <c r="AW1181" s="21"/>
      <c r="AX1181" s="21"/>
      <c r="AY1181" s="21"/>
      <c r="AZ1181" s="21"/>
      <c r="BA1181" s="21"/>
      <c r="BB1181" s="21"/>
      <c r="BC1181" s="21"/>
      <c r="BD1181" s="21"/>
      <c r="BE1181" s="21"/>
    </row>
    <row r="1182" spans="5:57" ht="12.75">
      <c r="E1182" s="21"/>
      <c r="F1182" s="21"/>
      <c r="G1182" s="21"/>
      <c r="H1182" s="21"/>
      <c r="I1182" s="21"/>
      <c r="J1182" s="21"/>
      <c r="K1182" s="21"/>
      <c r="L1182" s="21"/>
      <c r="M1182" s="21"/>
      <c r="N1182" s="21"/>
      <c r="O1182" s="21"/>
      <c r="P1182" s="21"/>
      <c r="Q1182" s="21"/>
      <c r="R1182" s="21"/>
      <c r="S1182" s="21"/>
      <c r="T1182" s="21"/>
      <c r="U1182" s="21"/>
      <c r="V1182" s="21"/>
      <c r="W1182" s="21"/>
      <c r="X1182" s="21"/>
      <c r="Y1182" s="21"/>
      <c r="Z1182" s="21"/>
      <c r="AA1182" s="21"/>
      <c r="AB1182" s="21"/>
      <c r="AC1182" s="21"/>
      <c r="AD1182" s="21"/>
      <c r="AE1182" s="21"/>
      <c r="AF1182" s="21"/>
      <c r="AG1182" s="21"/>
      <c r="AH1182" s="21"/>
      <c r="AI1182" s="21"/>
      <c r="AJ1182" s="21"/>
      <c r="AK1182" s="21"/>
      <c r="AL1182" s="21"/>
      <c r="AM1182" s="21"/>
      <c r="AN1182" s="21"/>
      <c r="AO1182" s="21"/>
      <c r="AP1182" s="21"/>
      <c r="AQ1182" s="21"/>
      <c r="AR1182" s="21"/>
      <c r="AS1182" s="21"/>
      <c r="AT1182" s="21"/>
      <c r="AU1182" s="21"/>
      <c r="AV1182" s="21"/>
      <c r="AW1182" s="21"/>
      <c r="AX1182" s="21"/>
      <c r="AY1182" s="21"/>
      <c r="AZ1182" s="21"/>
      <c r="BA1182" s="21"/>
      <c r="BB1182" s="21"/>
      <c r="BC1182" s="21"/>
      <c r="BD1182" s="21"/>
      <c r="BE1182" s="21"/>
    </row>
    <row r="1183" spans="5:57" ht="12.75">
      <c r="E1183" s="21"/>
      <c r="F1183" s="21"/>
      <c r="G1183" s="21"/>
      <c r="H1183" s="21"/>
      <c r="I1183" s="21"/>
      <c r="J1183" s="21"/>
      <c r="K1183" s="21"/>
      <c r="L1183" s="21"/>
      <c r="M1183" s="21"/>
      <c r="N1183" s="21"/>
      <c r="O1183" s="21"/>
      <c r="P1183" s="21"/>
      <c r="Q1183" s="21"/>
      <c r="R1183" s="21"/>
      <c r="S1183" s="21"/>
      <c r="T1183" s="21"/>
      <c r="U1183" s="21"/>
      <c r="V1183" s="21"/>
      <c r="W1183" s="21"/>
      <c r="X1183" s="21"/>
      <c r="Y1183" s="21"/>
      <c r="Z1183" s="21"/>
      <c r="AA1183" s="21"/>
      <c r="AB1183" s="21"/>
      <c r="AC1183" s="21"/>
      <c r="AD1183" s="21"/>
      <c r="AE1183" s="21"/>
      <c r="AF1183" s="21"/>
      <c r="AG1183" s="21"/>
      <c r="AH1183" s="21"/>
      <c r="AI1183" s="21"/>
      <c r="AJ1183" s="21"/>
      <c r="AK1183" s="21"/>
      <c r="AL1183" s="21"/>
      <c r="AM1183" s="21"/>
      <c r="AN1183" s="21"/>
      <c r="AO1183" s="21"/>
      <c r="AP1183" s="21"/>
      <c r="AQ1183" s="21"/>
      <c r="AR1183" s="21"/>
      <c r="AS1183" s="21"/>
      <c r="AT1183" s="21"/>
      <c r="AU1183" s="21"/>
      <c r="AV1183" s="21"/>
      <c r="AW1183" s="21"/>
      <c r="AX1183" s="21"/>
      <c r="AY1183" s="21"/>
      <c r="AZ1183" s="21"/>
      <c r="BA1183" s="21"/>
      <c r="BB1183" s="21"/>
      <c r="BC1183" s="21"/>
      <c r="BD1183" s="21"/>
      <c r="BE1183" s="21"/>
    </row>
    <row r="1184" spans="5:57" ht="12.75">
      <c r="E1184" s="21"/>
      <c r="F1184" s="21"/>
      <c r="G1184" s="21"/>
      <c r="H1184" s="21"/>
      <c r="I1184" s="21"/>
      <c r="J1184" s="21"/>
      <c r="K1184" s="21"/>
      <c r="L1184" s="21"/>
      <c r="M1184" s="21"/>
      <c r="N1184" s="21"/>
      <c r="O1184" s="21"/>
      <c r="P1184" s="21"/>
      <c r="Q1184" s="21"/>
      <c r="R1184" s="21"/>
      <c r="S1184" s="21"/>
      <c r="T1184" s="21"/>
      <c r="U1184" s="21"/>
      <c r="V1184" s="21"/>
      <c r="W1184" s="21"/>
      <c r="X1184" s="21"/>
      <c r="Y1184" s="21"/>
      <c r="Z1184" s="21"/>
      <c r="AA1184" s="21"/>
      <c r="AB1184" s="21"/>
      <c r="AC1184" s="21"/>
      <c r="AD1184" s="21"/>
      <c r="AE1184" s="21"/>
      <c r="AF1184" s="21"/>
      <c r="AG1184" s="21"/>
      <c r="AH1184" s="21"/>
      <c r="AI1184" s="21"/>
      <c r="AJ1184" s="21"/>
      <c r="AK1184" s="21"/>
      <c r="AL1184" s="21"/>
      <c r="AM1184" s="21"/>
      <c r="AN1184" s="21"/>
      <c r="AO1184" s="21"/>
      <c r="AP1184" s="21"/>
      <c r="AQ1184" s="21"/>
      <c r="AR1184" s="21"/>
      <c r="AS1184" s="21"/>
      <c r="AT1184" s="21"/>
      <c r="AU1184" s="21"/>
      <c r="AV1184" s="21"/>
      <c r="AW1184" s="21"/>
      <c r="AX1184" s="21"/>
      <c r="AY1184" s="21"/>
      <c r="AZ1184" s="21"/>
      <c r="BA1184" s="21"/>
      <c r="BB1184" s="21"/>
      <c r="BC1184" s="21"/>
      <c r="BD1184" s="21"/>
      <c r="BE1184" s="21"/>
    </row>
    <row r="1185" spans="5:57" ht="12.75">
      <c r="E1185" s="21"/>
      <c r="F1185" s="21"/>
      <c r="G1185" s="21"/>
      <c r="H1185" s="21"/>
      <c r="I1185" s="21"/>
      <c r="J1185" s="21"/>
      <c r="K1185" s="21"/>
      <c r="L1185" s="21"/>
      <c r="M1185" s="21"/>
      <c r="N1185" s="21"/>
      <c r="O1185" s="21"/>
      <c r="P1185" s="21"/>
      <c r="Q1185" s="21"/>
      <c r="R1185" s="21"/>
      <c r="S1185" s="21"/>
      <c r="T1185" s="21"/>
      <c r="U1185" s="21"/>
      <c r="V1185" s="21"/>
      <c r="W1185" s="21"/>
      <c r="X1185" s="21"/>
      <c r="Y1185" s="21"/>
      <c r="Z1185" s="21"/>
      <c r="AA1185" s="21"/>
      <c r="AB1185" s="21"/>
      <c r="AC1185" s="21"/>
      <c r="AD1185" s="21"/>
      <c r="AE1185" s="21"/>
      <c r="AF1185" s="21"/>
      <c r="AG1185" s="21"/>
      <c r="AH1185" s="21"/>
      <c r="AI1185" s="21"/>
      <c r="AJ1185" s="21"/>
      <c r="AK1185" s="21"/>
      <c r="AL1185" s="21"/>
      <c r="AM1185" s="21"/>
      <c r="AN1185" s="21"/>
      <c r="AO1185" s="21"/>
      <c r="AP1185" s="21"/>
      <c r="AQ1185" s="21"/>
      <c r="AR1185" s="21"/>
      <c r="AS1185" s="21"/>
      <c r="AT1185" s="21"/>
      <c r="AU1185" s="21"/>
      <c r="AV1185" s="21"/>
      <c r="AW1185" s="21"/>
      <c r="AX1185" s="21"/>
      <c r="AY1185" s="21"/>
      <c r="AZ1185" s="21"/>
      <c r="BA1185" s="21"/>
      <c r="BB1185" s="21"/>
      <c r="BC1185" s="21"/>
      <c r="BD1185" s="21"/>
      <c r="BE1185" s="21"/>
    </row>
    <row r="1186" spans="5:57" ht="12.75">
      <c r="E1186" s="21"/>
      <c r="F1186" s="21"/>
      <c r="G1186" s="21"/>
      <c r="H1186" s="21"/>
      <c r="I1186" s="21"/>
      <c r="J1186" s="21"/>
      <c r="K1186" s="21"/>
      <c r="L1186" s="21"/>
      <c r="M1186" s="21"/>
      <c r="N1186" s="21"/>
      <c r="O1186" s="21"/>
      <c r="P1186" s="21"/>
      <c r="Q1186" s="21"/>
      <c r="R1186" s="21"/>
      <c r="S1186" s="21"/>
      <c r="T1186" s="21"/>
      <c r="U1186" s="21"/>
      <c r="V1186" s="21"/>
      <c r="W1186" s="21"/>
      <c r="X1186" s="21"/>
      <c r="Y1186" s="21"/>
      <c r="Z1186" s="21"/>
      <c r="AA1186" s="21"/>
      <c r="AB1186" s="21"/>
      <c r="AC1186" s="21"/>
      <c r="AD1186" s="21"/>
      <c r="AE1186" s="21"/>
      <c r="AF1186" s="21"/>
      <c r="AG1186" s="21"/>
      <c r="AH1186" s="21"/>
      <c r="AI1186" s="21"/>
      <c r="AJ1186" s="21"/>
      <c r="AK1186" s="21"/>
      <c r="AL1186" s="21"/>
      <c r="AM1186" s="21"/>
      <c r="AN1186" s="21"/>
      <c r="AO1186" s="21"/>
      <c r="AP1186" s="21"/>
      <c r="AQ1186" s="21"/>
      <c r="AR1186" s="21"/>
      <c r="AS1186" s="21"/>
      <c r="AT1186" s="21"/>
      <c r="AU1186" s="21"/>
      <c r="AV1186" s="21"/>
      <c r="AW1186" s="21"/>
      <c r="AX1186" s="21"/>
      <c r="AY1186" s="21"/>
      <c r="AZ1186" s="21"/>
      <c r="BA1186" s="21"/>
      <c r="BB1186" s="21"/>
      <c r="BC1186" s="21"/>
      <c r="BD1186" s="21"/>
      <c r="BE1186" s="21"/>
    </row>
    <row r="1187" spans="5:57" ht="12.75">
      <c r="E1187" s="21"/>
      <c r="F1187" s="21"/>
      <c r="G1187" s="21"/>
      <c r="H1187" s="21"/>
      <c r="I1187" s="21"/>
      <c r="J1187" s="21"/>
      <c r="K1187" s="21"/>
      <c r="L1187" s="21"/>
      <c r="M1187" s="21"/>
      <c r="N1187" s="21"/>
      <c r="O1187" s="21"/>
      <c r="P1187" s="21"/>
      <c r="Q1187" s="21"/>
      <c r="R1187" s="21"/>
      <c r="S1187" s="21"/>
      <c r="T1187" s="21"/>
      <c r="U1187" s="21"/>
      <c r="V1187" s="21"/>
      <c r="W1187" s="21"/>
      <c r="X1187" s="21"/>
      <c r="Y1187" s="21"/>
      <c r="Z1187" s="21"/>
      <c r="AA1187" s="21"/>
      <c r="AB1187" s="21"/>
      <c r="AC1187" s="21"/>
      <c r="AD1187" s="21"/>
      <c r="AE1187" s="21"/>
      <c r="AF1187" s="21"/>
      <c r="AG1187" s="21"/>
      <c r="AH1187" s="21"/>
      <c r="AI1187" s="21"/>
      <c r="AJ1187" s="21"/>
      <c r="AK1187" s="21"/>
      <c r="AL1187" s="21"/>
      <c r="AM1187" s="21"/>
      <c r="AN1187" s="21"/>
      <c r="AO1187" s="21"/>
      <c r="AP1187" s="21"/>
      <c r="AQ1187" s="21"/>
      <c r="AR1187" s="21"/>
      <c r="AS1187" s="21"/>
      <c r="AT1187" s="21"/>
      <c r="AU1187" s="21"/>
      <c r="AV1187" s="21"/>
      <c r="AW1187" s="21"/>
      <c r="AX1187" s="21"/>
      <c r="AY1187" s="21"/>
      <c r="AZ1187" s="21"/>
      <c r="BA1187" s="21"/>
      <c r="BB1187" s="21"/>
      <c r="BC1187" s="21"/>
      <c r="BD1187" s="21"/>
      <c r="BE1187" s="21"/>
    </row>
    <row r="1188" spans="5:57" ht="12.75">
      <c r="E1188" s="21"/>
      <c r="F1188" s="21"/>
      <c r="G1188" s="21"/>
      <c r="H1188" s="21"/>
      <c r="I1188" s="21"/>
      <c r="J1188" s="21"/>
      <c r="K1188" s="21"/>
      <c r="L1188" s="21"/>
      <c r="M1188" s="21"/>
      <c r="N1188" s="21"/>
      <c r="O1188" s="21"/>
      <c r="P1188" s="21"/>
      <c r="Q1188" s="21"/>
      <c r="R1188" s="21"/>
      <c r="S1188" s="21"/>
      <c r="T1188" s="21"/>
      <c r="U1188" s="21"/>
      <c r="V1188" s="21"/>
      <c r="W1188" s="21"/>
      <c r="X1188" s="21"/>
      <c r="Y1188" s="21"/>
      <c r="Z1188" s="21"/>
      <c r="AA1188" s="21"/>
      <c r="AB1188" s="21"/>
      <c r="AC1188" s="21"/>
      <c r="AD1188" s="21"/>
      <c r="AE1188" s="21"/>
      <c r="AF1188" s="21"/>
      <c r="AG1188" s="21"/>
      <c r="AH1188" s="21"/>
      <c r="AI1188" s="21"/>
      <c r="AJ1188" s="21"/>
      <c r="AK1188" s="21"/>
      <c r="AL1188" s="21"/>
      <c r="AM1188" s="21"/>
      <c r="AN1188" s="21"/>
      <c r="AO1188" s="21"/>
      <c r="AP1188" s="21"/>
      <c r="AQ1188" s="21"/>
      <c r="AR1188" s="21"/>
      <c r="AS1188" s="21"/>
      <c r="AT1188" s="21"/>
      <c r="AU1188" s="21"/>
      <c r="AV1188" s="21"/>
      <c r="AW1188" s="21"/>
      <c r="AX1188" s="21"/>
      <c r="AY1188" s="21"/>
      <c r="AZ1188" s="21"/>
      <c r="BA1188" s="21"/>
      <c r="BB1188" s="21"/>
      <c r="BC1188" s="21"/>
      <c r="BD1188" s="21"/>
      <c r="BE1188" s="21"/>
    </row>
    <row r="1189" spans="5:57" ht="12.75">
      <c r="E1189" s="21"/>
      <c r="F1189" s="21"/>
      <c r="G1189" s="21"/>
      <c r="H1189" s="21"/>
      <c r="I1189" s="21"/>
      <c r="J1189" s="21"/>
      <c r="K1189" s="21"/>
      <c r="L1189" s="21"/>
      <c r="M1189" s="21"/>
      <c r="N1189" s="21"/>
      <c r="O1189" s="21"/>
      <c r="P1189" s="21"/>
      <c r="Q1189" s="21"/>
      <c r="R1189" s="21"/>
      <c r="S1189" s="21"/>
      <c r="T1189" s="21"/>
      <c r="U1189" s="21"/>
      <c r="V1189" s="21"/>
      <c r="W1189" s="21"/>
      <c r="X1189" s="21"/>
      <c r="Y1189" s="21"/>
      <c r="Z1189" s="21"/>
      <c r="AA1189" s="21"/>
      <c r="AB1189" s="21"/>
      <c r="AC1189" s="21"/>
      <c r="AD1189" s="21"/>
      <c r="AE1189" s="21"/>
      <c r="AF1189" s="21"/>
      <c r="AG1189" s="21"/>
      <c r="AH1189" s="21"/>
      <c r="AI1189" s="21"/>
      <c r="AJ1189" s="21"/>
      <c r="AK1189" s="21"/>
      <c r="AL1189" s="21"/>
      <c r="AM1189" s="21"/>
      <c r="AN1189" s="21"/>
      <c r="AO1189" s="21"/>
      <c r="AP1189" s="21"/>
      <c r="AQ1189" s="21"/>
      <c r="AR1189" s="21"/>
      <c r="AS1189" s="21"/>
      <c r="AT1189" s="21"/>
      <c r="AU1189" s="21"/>
      <c r="AV1189" s="21"/>
      <c r="AW1189" s="21"/>
      <c r="AX1189" s="21"/>
      <c r="AY1189" s="21"/>
      <c r="AZ1189" s="21"/>
      <c r="BA1189" s="21"/>
      <c r="BB1189" s="21"/>
      <c r="BC1189" s="21"/>
      <c r="BD1189" s="21"/>
      <c r="BE1189" s="21"/>
    </row>
    <row r="1190" spans="5:57" ht="12.75">
      <c r="E1190" s="21"/>
      <c r="F1190" s="21"/>
      <c r="G1190" s="21"/>
      <c r="H1190" s="21"/>
      <c r="I1190" s="21"/>
      <c r="J1190" s="21"/>
      <c r="K1190" s="21"/>
      <c r="L1190" s="21"/>
      <c r="M1190" s="21"/>
      <c r="N1190" s="21"/>
      <c r="O1190" s="21"/>
      <c r="P1190" s="21"/>
      <c r="Q1190" s="21"/>
      <c r="R1190" s="21"/>
      <c r="S1190" s="21"/>
      <c r="T1190" s="21"/>
      <c r="U1190" s="21"/>
      <c r="V1190" s="21"/>
      <c r="W1190" s="21"/>
      <c r="X1190" s="21"/>
      <c r="Y1190" s="21"/>
      <c r="Z1190" s="21"/>
      <c r="AA1190" s="21"/>
      <c r="AB1190" s="21"/>
      <c r="AC1190" s="21"/>
      <c r="AD1190" s="21"/>
      <c r="AE1190" s="21"/>
      <c r="AF1190" s="21"/>
      <c r="AG1190" s="21"/>
      <c r="AH1190" s="21"/>
      <c r="AI1190" s="21"/>
      <c r="AJ1190" s="21"/>
      <c r="AK1190" s="21"/>
      <c r="AL1190" s="21"/>
      <c r="AM1190" s="21"/>
      <c r="AN1190" s="21"/>
      <c r="AO1190" s="21"/>
      <c r="AP1190" s="21"/>
      <c r="AQ1190" s="21"/>
      <c r="AR1190" s="21"/>
      <c r="AS1190" s="21"/>
      <c r="AT1190" s="21"/>
      <c r="AU1190" s="21"/>
      <c r="AV1190" s="21"/>
      <c r="AW1190" s="21"/>
      <c r="AX1190" s="21"/>
      <c r="AY1190" s="21"/>
      <c r="AZ1190" s="21"/>
      <c r="BA1190" s="21"/>
      <c r="BB1190" s="21"/>
      <c r="BC1190" s="21"/>
      <c r="BD1190" s="21"/>
      <c r="BE1190" s="21"/>
    </row>
    <row r="1191" spans="5:57" ht="12.75">
      <c r="E1191" s="21"/>
      <c r="F1191" s="21"/>
      <c r="G1191" s="21"/>
      <c r="H1191" s="21"/>
      <c r="I1191" s="21"/>
      <c r="J1191" s="21"/>
      <c r="K1191" s="21"/>
      <c r="L1191" s="21"/>
      <c r="M1191" s="21"/>
      <c r="N1191" s="21"/>
      <c r="O1191" s="21"/>
      <c r="P1191" s="21"/>
      <c r="Q1191" s="21"/>
      <c r="R1191" s="21"/>
      <c r="S1191" s="21"/>
      <c r="T1191" s="21"/>
      <c r="U1191" s="21"/>
      <c r="V1191" s="21"/>
      <c r="W1191" s="21"/>
      <c r="X1191" s="21"/>
      <c r="Y1191" s="21"/>
      <c r="Z1191" s="21"/>
      <c r="AA1191" s="21"/>
      <c r="AB1191" s="21"/>
      <c r="AC1191" s="21"/>
      <c r="AD1191" s="21"/>
      <c r="AE1191" s="21"/>
      <c r="AF1191" s="21"/>
      <c r="AG1191" s="21"/>
      <c r="AH1191" s="21"/>
      <c r="AI1191" s="21"/>
      <c r="AJ1191" s="21"/>
      <c r="AK1191" s="21"/>
      <c r="AL1191" s="21"/>
      <c r="AM1191" s="21"/>
      <c r="AN1191" s="21"/>
      <c r="AO1191" s="21"/>
      <c r="AP1191" s="21"/>
      <c r="AQ1191" s="21"/>
      <c r="AR1191" s="21"/>
      <c r="AS1191" s="21"/>
      <c r="AT1191" s="21"/>
      <c r="AU1191" s="21"/>
      <c r="AV1191" s="21"/>
      <c r="AW1191" s="21"/>
      <c r="AX1191" s="21"/>
      <c r="AY1191" s="21"/>
      <c r="AZ1191" s="21"/>
      <c r="BA1191" s="21"/>
      <c r="BB1191" s="21"/>
      <c r="BC1191" s="21"/>
      <c r="BD1191" s="21"/>
      <c r="BE1191" s="21"/>
    </row>
    <row r="1192" spans="5:57" ht="12.75">
      <c r="E1192" s="21"/>
      <c r="F1192" s="21"/>
      <c r="G1192" s="21"/>
      <c r="H1192" s="21"/>
      <c r="I1192" s="21"/>
      <c r="J1192" s="21"/>
      <c r="K1192" s="21"/>
      <c r="L1192" s="21"/>
      <c r="M1192" s="21"/>
      <c r="N1192" s="21"/>
      <c r="O1192" s="21"/>
      <c r="P1192" s="21"/>
      <c r="Q1192" s="21"/>
      <c r="R1192" s="21"/>
      <c r="S1192" s="21"/>
      <c r="T1192" s="21"/>
      <c r="U1192" s="21"/>
      <c r="V1192" s="21"/>
      <c r="W1192" s="21"/>
      <c r="X1192" s="21"/>
      <c r="Y1192" s="21"/>
      <c r="Z1192" s="21"/>
      <c r="AA1192" s="21"/>
      <c r="AB1192" s="21"/>
      <c r="AC1192" s="21"/>
      <c r="AD1192" s="21"/>
      <c r="AE1192" s="21"/>
      <c r="AF1192" s="21"/>
      <c r="AG1192" s="21"/>
      <c r="AH1192" s="21"/>
      <c r="AI1192" s="21"/>
      <c r="AJ1192" s="21"/>
      <c r="AK1192" s="21"/>
      <c r="AL1192" s="21"/>
      <c r="AM1192" s="21"/>
      <c r="AN1192" s="21"/>
      <c r="AO1192" s="21"/>
      <c r="AP1192" s="21"/>
      <c r="AQ1192" s="21"/>
      <c r="AR1192" s="21"/>
      <c r="AS1192" s="21"/>
      <c r="AT1192" s="21"/>
      <c r="AU1192" s="21"/>
      <c r="AV1192" s="21"/>
      <c r="AW1192" s="21"/>
      <c r="AX1192" s="21"/>
      <c r="AY1192" s="21"/>
      <c r="AZ1192" s="21"/>
      <c r="BA1192" s="21"/>
      <c r="BB1192" s="21"/>
      <c r="BC1192" s="21"/>
      <c r="BD1192" s="21"/>
      <c r="BE1192" s="21"/>
    </row>
    <row r="1193" spans="5:57" ht="12.75">
      <c r="E1193" s="21"/>
      <c r="F1193" s="21"/>
      <c r="G1193" s="21"/>
      <c r="H1193" s="21"/>
      <c r="I1193" s="21"/>
      <c r="J1193" s="21"/>
      <c r="K1193" s="21"/>
      <c r="L1193" s="21"/>
      <c r="M1193" s="21"/>
      <c r="N1193" s="21"/>
      <c r="O1193" s="21"/>
      <c r="P1193" s="21"/>
      <c r="Q1193" s="21"/>
      <c r="R1193" s="21"/>
      <c r="S1193" s="21"/>
      <c r="T1193" s="21"/>
      <c r="U1193" s="21"/>
      <c r="V1193" s="21"/>
      <c r="W1193" s="21"/>
      <c r="X1193" s="21"/>
      <c r="Y1193" s="21"/>
      <c r="Z1193" s="21"/>
      <c r="AA1193" s="21"/>
      <c r="AB1193" s="21"/>
      <c r="AC1193" s="21"/>
      <c r="AD1193" s="21"/>
      <c r="AE1193" s="21"/>
      <c r="AF1193" s="21"/>
      <c r="AG1193" s="21"/>
      <c r="AH1193" s="21"/>
      <c r="AI1193" s="21"/>
      <c r="AJ1193" s="21"/>
      <c r="AK1193" s="21"/>
      <c r="AL1193" s="21"/>
      <c r="AM1193" s="21"/>
      <c r="AN1193" s="21"/>
      <c r="AO1193" s="21"/>
      <c r="AP1193" s="21"/>
      <c r="AQ1193" s="21"/>
      <c r="AR1193" s="21"/>
      <c r="AS1193" s="21"/>
      <c r="AT1193" s="21"/>
      <c r="AU1193" s="21"/>
      <c r="AV1193" s="21"/>
      <c r="AW1193" s="21"/>
      <c r="AX1193" s="21"/>
      <c r="AY1193" s="21"/>
      <c r="AZ1193" s="21"/>
      <c r="BA1193" s="21"/>
      <c r="BB1193" s="21"/>
      <c r="BC1193" s="21"/>
      <c r="BD1193" s="21"/>
      <c r="BE1193" s="21"/>
    </row>
    <row r="1194" spans="5:57" ht="12.75">
      <c r="E1194" s="21"/>
      <c r="F1194" s="21"/>
      <c r="G1194" s="21"/>
      <c r="H1194" s="21"/>
      <c r="I1194" s="21"/>
      <c r="J1194" s="21"/>
      <c r="K1194" s="21"/>
      <c r="L1194" s="21"/>
      <c r="M1194" s="21"/>
      <c r="N1194" s="21"/>
      <c r="O1194" s="21"/>
      <c r="P1194" s="21"/>
      <c r="Q1194" s="21"/>
      <c r="R1194" s="21"/>
      <c r="S1194" s="21"/>
      <c r="T1194" s="21"/>
      <c r="U1194" s="21"/>
      <c r="V1194" s="21"/>
      <c r="W1194" s="21"/>
      <c r="X1194" s="21"/>
      <c r="Y1194" s="21"/>
      <c r="Z1194" s="21"/>
      <c r="AA1194" s="21"/>
      <c r="AB1194" s="21"/>
      <c r="AC1194" s="21"/>
      <c r="AD1194" s="21"/>
      <c r="AE1194" s="21"/>
      <c r="AF1194" s="21"/>
      <c r="AG1194" s="21"/>
      <c r="AH1194" s="21"/>
      <c r="AI1194" s="21"/>
      <c r="AJ1194" s="21"/>
      <c r="AK1194" s="21"/>
      <c r="AL1194" s="21"/>
      <c r="AM1194" s="21"/>
      <c r="AN1194" s="21"/>
      <c r="AO1194" s="21"/>
      <c r="AP1194" s="21"/>
      <c r="AQ1194" s="21"/>
      <c r="AR1194" s="21"/>
      <c r="AS1194" s="21"/>
      <c r="AT1194" s="21"/>
      <c r="AU1194" s="21"/>
      <c r="AV1194" s="21"/>
      <c r="AW1194" s="21"/>
      <c r="AX1194" s="21"/>
      <c r="AY1194" s="21"/>
      <c r="AZ1194" s="21"/>
      <c r="BA1194" s="21"/>
      <c r="BB1194" s="21"/>
      <c r="BC1194" s="21"/>
      <c r="BD1194" s="21"/>
      <c r="BE1194" s="21"/>
    </row>
    <row r="1195" spans="5:57" ht="12.75">
      <c r="E1195" s="21"/>
      <c r="F1195" s="21"/>
      <c r="G1195" s="21"/>
      <c r="H1195" s="21"/>
      <c r="I1195" s="21"/>
      <c r="J1195" s="21"/>
      <c r="K1195" s="21"/>
      <c r="L1195" s="21"/>
      <c r="M1195" s="21"/>
      <c r="N1195" s="21"/>
      <c r="O1195" s="21"/>
      <c r="P1195" s="21"/>
      <c r="Q1195" s="21"/>
      <c r="R1195" s="21"/>
      <c r="S1195" s="21"/>
      <c r="T1195" s="21"/>
      <c r="U1195" s="21"/>
      <c r="V1195" s="21"/>
      <c r="W1195" s="21"/>
      <c r="X1195" s="21"/>
      <c r="Y1195" s="21"/>
      <c r="Z1195" s="21"/>
      <c r="AA1195" s="21"/>
      <c r="AB1195" s="21"/>
      <c r="AC1195" s="21"/>
      <c r="AD1195" s="21"/>
      <c r="AE1195" s="21"/>
      <c r="AF1195" s="21"/>
      <c r="AG1195" s="21"/>
      <c r="AH1195" s="21"/>
      <c r="AI1195" s="21"/>
      <c r="AJ1195" s="21"/>
      <c r="AK1195" s="21"/>
      <c r="AL1195" s="21"/>
      <c r="AM1195" s="21"/>
      <c r="AN1195" s="21"/>
      <c r="AO1195" s="21"/>
      <c r="AP1195" s="21"/>
      <c r="AQ1195" s="21"/>
      <c r="AR1195" s="21"/>
      <c r="AS1195" s="21"/>
      <c r="AT1195" s="21"/>
      <c r="AU1195" s="21"/>
      <c r="AV1195" s="21"/>
      <c r="AW1195" s="21"/>
      <c r="AX1195" s="21"/>
      <c r="AY1195" s="21"/>
      <c r="AZ1195" s="21"/>
      <c r="BA1195" s="21"/>
      <c r="BB1195" s="21"/>
      <c r="BC1195" s="21"/>
      <c r="BD1195" s="21"/>
      <c r="BE1195" s="21"/>
    </row>
    <row r="1196" spans="5:57" ht="12.75">
      <c r="E1196" s="21"/>
      <c r="F1196" s="21"/>
      <c r="G1196" s="21"/>
      <c r="H1196" s="21"/>
      <c r="I1196" s="21"/>
      <c r="J1196" s="21"/>
      <c r="K1196" s="21"/>
      <c r="L1196" s="21"/>
      <c r="M1196" s="21"/>
      <c r="N1196" s="21"/>
      <c r="O1196" s="21"/>
      <c r="P1196" s="21"/>
      <c r="Q1196" s="21"/>
      <c r="R1196" s="21"/>
      <c r="S1196" s="21"/>
      <c r="T1196" s="21"/>
      <c r="U1196" s="21"/>
      <c r="V1196" s="21"/>
      <c r="W1196" s="21"/>
      <c r="X1196" s="21"/>
      <c r="Y1196" s="21"/>
      <c r="Z1196" s="21"/>
      <c r="AA1196" s="21"/>
      <c r="AB1196" s="21"/>
      <c r="AC1196" s="21"/>
      <c r="AD1196" s="21"/>
      <c r="AE1196" s="21"/>
      <c r="AF1196" s="21"/>
      <c r="AG1196" s="21"/>
      <c r="AH1196" s="21"/>
      <c r="AI1196" s="21"/>
      <c r="AJ1196" s="21"/>
      <c r="AK1196" s="21"/>
      <c r="AL1196" s="21"/>
      <c r="AM1196" s="21"/>
      <c r="AN1196" s="21"/>
      <c r="AO1196" s="21"/>
      <c r="AP1196" s="21"/>
      <c r="AQ1196" s="21"/>
      <c r="AR1196" s="21"/>
      <c r="AS1196" s="21"/>
      <c r="AT1196" s="21"/>
      <c r="AU1196" s="21"/>
      <c r="AV1196" s="21"/>
      <c r="AW1196" s="21"/>
      <c r="AX1196" s="21"/>
      <c r="AY1196" s="21"/>
      <c r="AZ1196" s="21"/>
      <c r="BA1196" s="21"/>
      <c r="BB1196" s="21"/>
      <c r="BC1196" s="21"/>
      <c r="BD1196" s="21"/>
      <c r="BE1196" s="21"/>
    </row>
    <row r="1197" spans="5:57" ht="12.75">
      <c r="E1197" s="21"/>
      <c r="F1197" s="21"/>
      <c r="G1197" s="21"/>
      <c r="H1197" s="21"/>
      <c r="I1197" s="21"/>
      <c r="J1197" s="21"/>
      <c r="K1197" s="21"/>
      <c r="L1197" s="21"/>
      <c r="M1197" s="21"/>
      <c r="N1197" s="21"/>
      <c r="O1197" s="21"/>
      <c r="P1197" s="21"/>
      <c r="Q1197" s="21"/>
      <c r="R1197" s="21"/>
      <c r="S1197" s="21"/>
      <c r="T1197" s="21"/>
      <c r="U1197" s="21"/>
      <c r="V1197" s="21"/>
      <c r="W1197" s="21"/>
      <c r="X1197" s="21"/>
      <c r="Y1197" s="21"/>
      <c r="Z1197" s="21"/>
      <c r="AA1197" s="21"/>
      <c r="AB1197" s="21"/>
      <c r="AC1197" s="21"/>
      <c r="AD1197" s="21"/>
      <c r="AE1197" s="21"/>
      <c r="AF1197" s="21"/>
      <c r="AG1197" s="21"/>
      <c r="AH1197" s="21"/>
      <c r="AI1197" s="21"/>
      <c r="AJ1197" s="21"/>
      <c r="AK1197" s="21"/>
      <c r="AL1197" s="21"/>
      <c r="AM1197" s="21"/>
      <c r="AN1197" s="21"/>
      <c r="AO1197" s="21"/>
      <c r="AP1197" s="21"/>
      <c r="AQ1197" s="21"/>
      <c r="AR1197" s="21"/>
      <c r="AS1197" s="21"/>
      <c r="AT1197" s="21"/>
      <c r="AU1197" s="21"/>
      <c r="AV1197" s="21"/>
      <c r="AW1197" s="21"/>
      <c r="AX1197" s="21"/>
      <c r="AY1197" s="21"/>
      <c r="AZ1197" s="21"/>
      <c r="BA1197" s="21"/>
      <c r="BB1197" s="21"/>
      <c r="BC1197" s="21"/>
      <c r="BD1197" s="21"/>
      <c r="BE1197" s="21"/>
    </row>
    <row r="1198" spans="5:57" ht="12.75">
      <c r="E1198" s="21"/>
      <c r="F1198" s="21"/>
      <c r="G1198" s="21"/>
      <c r="H1198" s="21"/>
      <c r="I1198" s="21"/>
      <c r="J1198" s="21"/>
      <c r="K1198" s="21"/>
      <c r="L1198" s="21"/>
      <c r="M1198" s="21"/>
      <c r="N1198" s="21"/>
      <c r="O1198" s="21"/>
      <c r="P1198" s="21"/>
      <c r="Q1198" s="21"/>
      <c r="R1198" s="21"/>
      <c r="S1198" s="21"/>
      <c r="T1198" s="21"/>
      <c r="U1198" s="21"/>
      <c r="V1198" s="21"/>
      <c r="W1198" s="21"/>
      <c r="X1198" s="21"/>
      <c r="Y1198" s="21"/>
      <c r="Z1198" s="21"/>
      <c r="AA1198" s="21"/>
      <c r="AB1198" s="21"/>
      <c r="AC1198" s="21"/>
      <c r="AD1198" s="21"/>
      <c r="AE1198" s="21"/>
      <c r="AF1198" s="21"/>
      <c r="AG1198" s="21"/>
      <c r="AH1198" s="21"/>
      <c r="AI1198" s="21"/>
      <c r="AJ1198" s="21"/>
      <c r="AK1198" s="21"/>
      <c r="AL1198" s="21"/>
      <c r="AM1198" s="21"/>
      <c r="AN1198" s="21"/>
      <c r="AO1198" s="21"/>
      <c r="AP1198" s="21"/>
      <c r="AQ1198" s="21"/>
      <c r="AR1198" s="21"/>
      <c r="AS1198" s="21"/>
      <c r="AT1198" s="21"/>
      <c r="AU1198" s="21"/>
      <c r="AV1198" s="21"/>
      <c r="AW1198" s="21"/>
      <c r="AX1198" s="21"/>
      <c r="AY1198" s="21"/>
      <c r="AZ1198" s="21"/>
      <c r="BA1198" s="21"/>
      <c r="BB1198" s="21"/>
      <c r="BC1198" s="21"/>
      <c r="BD1198" s="21"/>
      <c r="BE1198" s="21"/>
    </row>
    <row r="1199" spans="5:57" ht="12.75">
      <c r="E1199" s="21"/>
      <c r="F1199" s="21"/>
      <c r="G1199" s="21"/>
      <c r="H1199" s="21"/>
      <c r="I1199" s="21"/>
      <c r="J1199" s="21"/>
      <c r="K1199" s="21"/>
      <c r="L1199" s="21"/>
      <c r="M1199" s="21"/>
      <c r="N1199" s="21"/>
      <c r="O1199" s="21"/>
      <c r="P1199" s="21"/>
      <c r="Q1199" s="21"/>
      <c r="R1199" s="21"/>
      <c r="S1199" s="21"/>
      <c r="T1199" s="21"/>
      <c r="U1199" s="21"/>
      <c r="V1199" s="21"/>
      <c r="W1199" s="21"/>
      <c r="X1199" s="21"/>
      <c r="Y1199" s="21"/>
      <c r="Z1199" s="21"/>
      <c r="AA1199" s="21"/>
      <c r="AB1199" s="21"/>
      <c r="AC1199" s="21"/>
      <c r="AD1199" s="21"/>
      <c r="AE1199" s="21"/>
      <c r="AF1199" s="21"/>
      <c r="AG1199" s="21"/>
      <c r="AH1199" s="21"/>
      <c r="AI1199" s="21"/>
      <c r="AJ1199" s="21"/>
      <c r="AK1199" s="21"/>
      <c r="AL1199" s="21"/>
      <c r="AM1199" s="21"/>
      <c r="AN1199" s="21"/>
      <c r="AO1199" s="21"/>
      <c r="AP1199" s="21"/>
      <c r="AQ1199" s="21"/>
      <c r="AR1199" s="21"/>
      <c r="AS1199" s="21"/>
      <c r="AT1199" s="21"/>
      <c r="AU1199" s="21"/>
      <c r="AV1199" s="21"/>
      <c r="AW1199" s="21"/>
      <c r="AX1199" s="21"/>
      <c r="AY1199" s="21"/>
      <c r="AZ1199" s="21"/>
      <c r="BA1199" s="21"/>
      <c r="BB1199" s="21"/>
      <c r="BC1199" s="21"/>
      <c r="BD1199" s="21"/>
      <c r="BE1199" s="21"/>
    </row>
    <row r="1200" spans="5:57" ht="12.75">
      <c r="E1200" s="21"/>
      <c r="F1200" s="21"/>
      <c r="G1200" s="21"/>
      <c r="H1200" s="21"/>
      <c r="I1200" s="21"/>
      <c r="J1200" s="21"/>
      <c r="K1200" s="21"/>
      <c r="L1200" s="21"/>
      <c r="M1200" s="21"/>
      <c r="N1200" s="21"/>
      <c r="O1200" s="21"/>
      <c r="P1200" s="21"/>
      <c r="Q1200" s="21"/>
      <c r="R1200" s="21"/>
      <c r="S1200" s="21"/>
      <c r="T1200" s="21"/>
      <c r="U1200" s="21"/>
      <c r="V1200" s="21"/>
      <c r="W1200" s="21"/>
      <c r="X1200" s="21"/>
      <c r="Y1200" s="21"/>
      <c r="Z1200" s="21"/>
      <c r="AA1200" s="21"/>
      <c r="AB1200" s="21"/>
      <c r="AC1200" s="21"/>
      <c r="AD1200" s="21"/>
      <c r="AE1200" s="21"/>
      <c r="AF1200" s="21"/>
      <c r="AG1200" s="21"/>
      <c r="AH1200" s="21"/>
      <c r="AI1200" s="21"/>
      <c r="AJ1200" s="21"/>
      <c r="AK1200" s="21"/>
      <c r="AL1200" s="21"/>
      <c r="AM1200" s="21"/>
      <c r="AN1200" s="21"/>
      <c r="AO1200" s="21"/>
      <c r="AP1200" s="21"/>
      <c r="AQ1200" s="21"/>
      <c r="AR1200" s="21"/>
      <c r="AS1200" s="21"/>
      <c r="AT1200" s="21"/>
      <c r="AU1200" s="21"/>
      <c r="AV1200" s="21"/>
      <c r="AW1200" s="21"/>
      <c r="AX1200" s="21"/>
      <c r="AY1200" s="21"/>
      <c r="AZ1200" s="21"/>
      <c r="BA1200" s="21"/>
      <c r="BB1200" s="21"/>
      <c r="BC1200" s="21"/>
      <c r="BD1200" s="21"/>
      <c r="BE1200" s="21"/>
    </row>
    <row r="1201" spans="5:57" ht="12.75">
      <c r="E1201" s="21"/>
      <c r="F1201" s="21"/>
      <c r="G1201" s="21"/>
      <c r="H1201" s="21"/>
      <c r="I1201" s="21"/>
      <c r="J1201" s="21"/>
      <c r="K1201" s="21"/>
      <c r="L1201" s="21"/>
      <c r="M1201" s="21"/>
      <c r="N1201" s="21"/>
      <c r="O1201" s="21"/>
      <c r="P1201" s="21"/>
      <c r="Q1201" s="21"/>
      <c r="R1201" s="21"/>
      <c r="S1201" s="21"/>
      <c r="T1201" s="21"/>
      <c r="U1201" s="21"/>
      <c r="V1201" s="21"/>
      <c r="W1201" s="21"/>
      <c r="X1201" s="21"/>
      <c r="Y1201" s="21"/>
      <c r="Z1201" s="21"/>
      <c r="AA1201" s="21"/>
      <c r="AB1201" s="21"/>
      <c r="AC1201" s="21"/>
      <c r="AD1201" s="21"/>
      <c r="AE1201" s="21"/>
      <c r="AF1201" s="21"/>
      <c r="AG1201" s="21"/>
      <c r="AH1201" s="21"/>
      <c r="AI1201" s="21"/>
      <c r="AJ1201" s="21"/>
      <c r="AK1201" s="21"/>
      <c r="AL1201" s="21"/>
      <c r="AM1201" s="21"/>
      <c r="AN1201" s="21"/>
      <c r="AO1201" s="21"/>
      <c r="AP1201" s="21"/>
      <c r="AQ1201" s="21"/>
      <c r="AR1201" s="21"/>
      <c r="AS1201" s="21"/>
      <c r="AT1201" s="21"/>
      <c r="AU1201" s="21"/>
      <c r="AV1201" s="21"/>
      <c r="AW1201" s="21"/>
      <c r="AX1201" s="21"/>
      <c r="AY1201" s="21"/>
      <c r="AZ1201" s="21"/>
      <c r="BA1201" s="21"/>
      <c r="BB1201" s="21"/>
      <c r="BC1201" s="21"/>
      <c r="BD1201" s="21"/>
      <c r="BE1201" s="21"/>
    </row>
    <row r="1202" spans="5:57" ht="12.75">
      <c r="E1202" s="21"/>
      <c r="F1202" s="21"/>
      <c r="G1202" s="21"/>
      <c r="H1202" s="21"/>
      <c r="I1202" s="21"/>
      <c r="J1202" s="21"/>
      <c r="K1202" s="21"/>
      <c r="L1202" s="21"/>
      <c r="M1202" s="21"/>
      <c r="N1202" s="21"/>
      <c r="O1202" s="21"/>
      <c r="P1202" s="21"/>
      <c r="Q1202" s="21"/>
      <c r="R1202" s="21"/>
      <c r="S1202" s="21"/>
      <c r="T1202" s="21"/>
      <c r="U1202" s="21"/>
      <c r="V1202" s="21"/>
      <c r="W1202" s="21"/>
      <c r="X1202" s="21"/>
      <c r="Y1202" s="21"/>
      <c r="Z1202" s="21"/>
      <c r="AA1202" s="21"/>
      <c r="AB1202" s="21"/>
      <c r="AC1202" s="21"/>
      <c r="AD1202" s="21"/>
      <c r="AE1202" s="21"/>
      <c r="AF1202" s="21"/>
      <c r="AG1202" s="21"/>
      <c r="AH1202" s="21"/>
      <c r="AI1202" s="21"/>
      <c r="AJ1202" s="21"/>
      <c r="AK1202" s="21"/>
      <c r="AL1202" s="21"/>
      <c r="AM1202" s="21"/>
      <c r="AN1202" s="21"/>
      <c r="AO1202" s="21"/>
      <c r="AP1202" s="21"/>
      <c r="AQ1202" s="21"/>
      <c r="AR1202" s="21"/>
      <c r="AS1202" s="21"/>
      <c r="AT1202" s="21"/>
      <c r="AU1202" s="21"/>
      <c r="AV1202" s="21"/>
      <c r="AW1202" s="21"/>
      <c r="AX1202" s="21"/>
      <c r="AY1202" s="21"/>
      <c r="AZ1202" s="21"/>
      <c r="BA1202" s="21"/>
      <c r="BB1202" s="21"/>
      <c r="BC1202" s="21"/>
      <c r="BD1202" s="21"/>
      <c r="BE1202" s="21"/>
    </row>
    <row r="1203" spans="5:57" ht="12.75">
      <c r="E1203" s="21"/>
      <c r="F1203" s="21"/>
      <c r="G1203" s="21"/>
      <c r="H1203" s="21"/>
      <c r="I1203" s="21"/>
      <c r="J1203" s="21"/>
      <c r="K1203" s="21"/>
      <c r="L1203" s="21"/>
      <c r="M1203" s="21"/>
      <c r="N1203" s="21"/>
      <c r="O1203" s="21"/>
      <c r="P1203" s="21"/>
      <c r="Q1203" s="21"/>
      <c r="R1203" s="21"/>
      <c r="S1203" s="21"/>
      <c r="T1203" s="21"/>
      <c r="U1203" s="21"/>
      <c r="V1203" s="21"/>
      <c r="W1203" s="21"/>
      <c r="X1203" s="21"/>
      <c r="Y1203" s="21"/>
      <c r="Z1203" s="21"/>
      <c r="AA1203" s="21"/>
      <c r="AB1203" s="21"/>
      <c r="AC1203" s="21"/>
      <c r="AD1203" s="21"/>
      <c r="AE1203" s="21"/>
      <c r="AF1203" s="21"/>
      <c r="AG1203" s="21"/>
      <c r="AH1203" s="21"/>
      <c r="AI1203" s="21"/>
      <c r="AJ1203" s="21"/>
      <c r="AK1203" s="21"/>
      <c r="AL1203" s="21"/>
      <c r="AM1203" s="21"/>
      <c r="AN1203" s="21"/>
      <c r="AO1203" s="21"/>
      <c r="AP1203" s="21"/>
      <c r="AQ1203" s="21"/>
      <c r="AR1203" s="21"/>
      <c r="AS1203" s="21"/>
      <c r="AT1203" s="21"/>
      <c r="AU1203" s="21"/>
      <c r="AV1203" s="21"/>
      <c r="AW1203" s="21"/>
      <c r="AX1203" s="21"/>
      <c r="AY1203" s="21"/>
      <c r="AZ1203" s="21"/>
      <c r="BA1203" s="21"/>
      <c r="BB1203" s="21"/>
      <c r="BC1203" s="21"/>
      <c r="BD1203" s="21"/>
      <c r="BE1203" s="21"/>
    </row>
    <row r="1204" spans="5:57" ht="12.75">
      <c r="E1204" s="21"/>
      <c r="F1204" s="21"/>
      <c r="G1204" s="21"/>
      <c r="H1204" s="21"/>
      <c r="I1204" s="21"/>
      <c r="J1204" s="21"/>
      <c r="K1204" s="21"/>
      <c r="L1204" s="21"/>
      <c r="M1204" s="21"/>
      <c r="N1204" s="21"/>
      <c r="O1204" s="21"/>
      <c r="P1204" s="21"/>
      <c r="Q1204" s="21"/>
      <c r="R1204" s="21"/>
      <c r="S1204" s="21"/>
      <c r="T1204" s="21"/>
      <c r="U1204" s="21"/>
      <c r="V1204" s="21"/>
      <c r="W1204" s="21"/>
      <c r="X1204" s="21"/>
      <c r="Y1204" s="21"/>
      <c r="Z1204" s="21"/>
      <c r="AA1204" s="21"/>
      <c r="AB1204" s="21"/>
      <c r="AC1204" s="21"/>
      <c r="AD1204" s="21"/>
      <c r="AE1204" s="21"/>
      <c r="AF1204" s="21"/>
      <c r="AG1204" s="21"/>
      <c r="AH1204" s="21"/>
      <c r="AI1204" s="21"/>
      <c r="AJ1204" s="21"/>
      <c r="AK1204" s="21"/>
      <c r="AL1204" s="21"/>
      <c r="AM1204" s="21"/>
      <c r="AN1204" s="21"/>
      <c r="AO1204" s="21"/>
      <c r="AP1204" s="21"/>
      <c r="AQ1204" s="21"/>
      <c r="AR1204" s="21"/>
      <c r="AS1204" s="21"/>
      <c r="AT1204" s="21"/>
      <c r="AU1204" s="21"/>
      <c r="AV1204" s="21"/>
      <c r="AW1204" s="21"/>
      <c r="AX1204" s="21"/>
      <c r="AY1204" s="21"/>
      <c r="AZ1204" s="21"/>
      <c r="BA1204" s="21"/>
      <c r="BB1204" s="21"/>
      <c r="BC1204" s="21"/>
      <c r="BD1204" s="21"/>
      <c r="BE1204" s="21"/>
    </row>
    <row r="1205" spans="5:57" ht="12.75">
      <c r="E1205" s="21"/>
      <c r="F1205" s="21"/>
      <c r="G1205" s="21"/>
      <c r="H1205" s="21"/>
      <c r="I1205" s="21"/>
      <c r="J1205" s="21"/>
      <c r="K1205" s="21"/>
      <c r="L1205" s="21"/>
      <c r="M1205" s="21"/>
      <c r="N1205" s="21"/>
      <c r="O1205" s="21"/>
      <c r="P1205" s="21"/>
      <c r="Q1205" s="21"/>
      <c r="R1205" s="21"/>
      <c r="S1205" s="21"/>
      <c r="T1205" s="21"/>
      <c r="U1205" s="21"/>
      <c r="V1205" s="21"/>
      <c r="W1205" s="21"/>
      <c r="X1205" s="21"/>
      <c r="Y1205" s="21"/>
      <c r="Z1205" s="21"/>
      <c r="AA1205" s="21"/>
      <c r="AB1205" s="21"/>
      <c r="AC1205" s="21"/>
      <c r="AD1205" s="21"/>
      <c r="AE1205" s="21"/>
      <c r="AF1205" s="21"/>
      <c r="AG1205" s="21"/>
      <c r="AH1205" s="21"/>
      <c r="AI1205" s="21"/>
      <c r="AJ1205" s="21"/>
      <c r="AK1205" s="21"/>
      <c r="AL1205" s="21"/>
      <c r="AM1205" s="21"/>
      <c r="AN1205" s="21"/>
      <c r="AO1205" s="21"/>
      <c r="AP1205" s="21"/>
      <c r="AQ1205" s="21"/>
      <c r="AR1205" s="21"/>
      <c r="AS1205" s="21"/>
      <c r="AT1205" s="21"/>
      <c r="AU1205" s="21"/>
      <c r="AV1205" s="21"/>
      <c r="AW1205" s="21"/>
      <c r="AX1205" s="21"/>
      <c r="AY1205" s="21"/>
      <c r="AZ1205" s="21"/>
      <c r="BA1205" s="21"/>
      <c r="BB1205" s="21"/>
      <c r="BC1205" s="21"/>
      <c r="BD1205" s="21"/>
      <c r="BE1205" s="21"/>
    </row>
    <row r="1206" spans="5:57" ht="12.75">
      <c r="E1206" s="21"/>
      <c r="F1206" s="21"/>
      <c r="G1206" s="21"/>
      <c r="H1206" s="21"/>
      <c r="I1206" s="21"/>
      <c r="J1206" s="21"/>
      <c r="K1206" s="21"/>
      <c r="L1206" s="21"/>
      <c r="M1206" s="21"/>
      <c r="N1206" s="21"/>
      <c r="O1206" s="21"/>
      <c r="P1206" s="21"/>
      <c r="Q1206" s="21"/>
      <c r="R1206" s="21"/>
      <c r="S1206" s="21"/>
      <c r="T1206" s="21"/>
      <c r="U1206" s="21"/>
      <c r="V1206" s="21"/>
      <c r="W1206" s="21"/>
      <c r="X1206" s="21"/>
      <c r="Y1206" s="21"/>
      <c r="Z1206" s="21"/>
      <c r="AA1206" s="21"/>
      <c r="AB1206" s="21"/>
      <c r="AC1206" s="21"/>
      <c r="AD1206" s="21"/>
      <c r="AE1206" s="21"/>
      <c r="AF1206" s="21"/>
      <c r="AG1206" s="21"/>
      <c r="AH1206" s="21"/>
      <c r="AI1206" s="21"/>
      <c r="AJ1206" s="21"/>
      <c r="AK1206" s="21"/>
      <c r="AL1206" s="21"/>
      <c r="AM1206" s="21"/>
      <c r="AN1206" s="21"/>
      <c r="AO1206" s="21"/>
      <c r="AP1206" s="21"/>
      <c r="AQ1206" s="21"/>
      <c r="AR1206" s="21"/>
      <c r="AS1206" s="21"/>
      <c r="AT1206" s="21"/>
      <c r="AU1206" s="21"/>
      <c r="AV1206" s="21"/>
      <c r="AW1206" s="21"/>
      <c r="AX1206" s="21"/>
      <c r="AY1206" s="21"/>
      <c r="AZ1206" s="21"/>
      <c r="BA1206" s="21"/>
      <c r="BB1206" s="21"/>
      <c r="BC1206" s="21"/>
      <c r="BD1206" s="21"/>
      <c r="BE1206" s="21"/>
    </row>
    <row r="1207" spans="5:57" ht="12.75">
      <c r="E1207" s="21"/>
      <c r="F1207" s="21"/>
      <c r="G1207" s="21"/>
      <c r="H1207" s="21"/>
      <c r="I1207" s="21"/>
      <c r="J1207" s="21"/>
      <c r="K1207" s="21"/>
      <c r="L1207" s="21"/>
      <c r="M1207" s="21"/>
      <c r="N1207" s="21"/>
      <c r="O1207" s="21"/>
      <c r="P1207" s="21"/>
      <c r="Q1207" s="21"/>
      <c r="R1207" s="21"/>
      <c r="S1207" s="21"/>
      <c r="T1207" s="21"/>
      <c r="U1207" s="21"/>
      <c r="V1207" s="21"/>
      <c r="W1207" s="21"/>
      <c r="X1207" s="21"/>
      <c r="Y1207" s="21"/>
      <c r="Z1207" s="21"/>
      <c r="AA1207" s="21"/>
      <c r="AB1207" s="21"/>
      <c r="AC1207" s="21"/>
      <c r="AD1207" s="21"/>
      <c r="AE1207" s="21"/>
      <c r="AF1207" s="21"/>
      <c r="AG1207" s="21"/>
      <c r="AH1207" s="21"/>
      <c r="AI1207" s="21"/>
      <c r="AJ1207" s="21"/>
      <c r="AK1207" s="21"/>
      <c r="AL1207" s="21"/>
      <c r="AM1207" s="21"/>
      <c r="AN1207" s="21"/>
      <c r="AO1207" s="21"/>
      <c r="AP1207" s="21"/>
      <c r="AQ1207" s="21"/>
      <c r="AR1207" s="21"/>
      <c r="AS1207" s="21"/>
      <c r="AT1207" s="21"/>
      <c r="AU1207" s="21"/>
      <c r="AV1207" s="21"/>
      <c r="AW1207" s="21"/>
      <c r="AX1207" s="21"/>
      <c r="AY1207" s="21"/>
      <c r="AZ1207" s="21"/>
      <c r="BA1207" s="21"/>
      <c r="BB1207" s="21"/>
      <c r="BC1207" s="21"/>
      <c r="BD1207" s="21"/>
      <c r="BE1207" s="21"/>
    </row>
    <row r="1208" spans="5:57" ht="12.75">
      <c r="E1208" s="21"/>
      <c r="F1208" s="21"/>
      <c r="G1208" s="21"/>
      <c r="H1208" s="21"/>
      <c r="I1208" s="21"/>
      <c r="J1208" s="21"/>
      <c r="K1208" s="21"/>
      <c r="L1208" s="21"/>
      <c r="M1208" s="21"/>
      <c r="N1208" s="21"/>
      <c r="O1208" s="21"/>
      <c r="P1208" s="21"/>
      <c r="Q1208" s="21"/>
      <c r="R1208" s="21"/>
      <c r="S1208" s="21"/>
      <c r="T1208" s="21"/>
      <c r="U1208" s="21"/>
      <c r="V1208" s="21"/>
      <c r="W1208" s="21"/>
      <c r="X1208" s="21"/>
      <c r="Y1208" s="21"/>
      <c r="Z1208" s="21"/>
      <c r="AA1208" s="21"/>
      <c r="AB1208" s="21"/>
      <c r="AC1208" s="21"/>
      <c r="AD1208" s="21"/>
      <c r="AE1208" s="21"/>
      <c r="AF1208" s="21"/>
      <c r="AG1208" s="21"/>
      <c r="AH1208" s="21"/>
      <c r="AI1208" s="21"/>
      <c r="AJ1208" s="21"/>
      <c r="AK1208" s="21"/>
      <c r="AL1208" s="21"/>
      <c r="AM1208" s="21"/>
      <c r="AN1208" s="21"/>
      <c r="AO1208" s="21"/>
      <c r="AP1208" s="21"/>
      <c r="AQ1208" s="21"/>
      <c r="AR1208" s="21"/>
      <c r="AS1208" s="21"/>
      <c r="AT1208" s="21"/>
      <c r="AU1208" s="21"/>
      <c r="AV1208" s="21"/>
      <c r="AW1208" s="21"/>
      <c r="AX1208" s="21"/>
      <c r="AY1208" s="21"/>
      <c r="AZ1208" s="21"/>
      <c r="BA1208" s="21"/>
      <c r="BB1208" s="21"/>
      <c r="BC1208" s="21"/>
      <c r="BD1208" s="21"/>
      <c r="BE1208" s="21"/>
    </row>
    <row r="1209" spans="5:57" ht="12.75">
      <c r="E1209" s="21"/>
      <c r="F1209" s="21"/>
      <c r="G1209" s="21"/>
      <c r="H1209" s="21"/>
      <c r="I1209" s="21"/>
      <c r="J1209" s="21"/>
      <c r="K1209" s="21"/>
      <c r="L1209" s="21"/>
      <c r="M1209" s="21"/>
      <c r="N1209" s="21"/>
      <c r="O1209" s="21"/>
      <c r="P1209" s="21"/>
      <c r="Q1209" s="21"/>
      <c r="R1209" s="21"/>
      <c r="S1209" s="21"/>
      <c r="T1209" s="21"/>
      <c r="U1209" s="21"/>
      <c r="V1209" s="21"/>
      <c r="W1209" s="21"/>
      <c r="X1209" s="21"/>
      <c r="Y1209" s="21"/>
      <c r="Z1209" s="21"/>
      <c r="AA1209" s="21"/>
      <c r="AB1209" s="21"/>
      <c r="AC1209" s="21"/>
      <c r="AD1209" s="21"/>
      <c r="AE1209" s="21"/>
      <c r="AF1209" s="21"/>
      <c r="AG1209" s="21"/>
      <c r="AH1209" s="21"/>
      <c r="AI1209" s="21"/>
      <c r="AJ1209" s="21"/>
      <c r="AK1209" s="21"/>
      <c r="AL1209" s="21"/>
      <c r="AM1209" s="21"/>
      <c r="AN1209" s="21"/>
      <c r="AO1209" s="21"/>
      <c r="AP1209" s="21"/>
      <c r="AQ1209" s="21"/>
      <c r="AR1209" s="21"/>
      <c r="AS1209" s="21"/>
      <c r="AT1209" s="21"/>
      <c r="AU1209" s="21"/>
      <c r="AV1209" s="21"/>
      <c r="AW1209" s="21"/>
      <c r="AX1209" s="21"/>
      <c r="AY1209" s="21"/>
      <c r="AZ1209" s="21"/>
      <c r="BA1209" s="21"/>
      <c r="BB1209" s="21"/>
      <c r="BC1209" s="21"/>
      <c r="BD1209" s="21"/>
      <c r="BE1209" s="21"/>
    </row>
    <row r="1210" spans="5:57" ht="12.75">
      <c r="E1210" s="21"/>
      <c r="F1210" s="21"/>
      <c r="G1210" s="21"/>
      <c r="H1210" s="21"/>
      <c r="I1210" s="21"/>
      <c r="J1210" s="21"/>
      <c r="K1210" s="21"/>
      <c r="L1210" s="21"/>
      <c r="M1210" s="21"/>
      <c r="N1210" s="21"/>
      <c r="O1210" s="21"/>
      <c r="P1210" s="21"/>
      <c r="Q1210" s="21"/>
      <c r="R1210" s="21"/>
      <c r="S1210" s="21"/>
      <c r="T1210" s="21"/>
      <c r="U1210" s="21"/>
      <c r="V1210" s="21"/>
      <c r="W1210" s="21"/>
      <c r="X1210" s="21"/>
      <c r="Y1210" s="21"/>
      <c r="Z1210" s="21"/>
      <c r="AA1210" s="21"/>
      <c r="AB1210" s="21"/>
      <c r="AC1210" s="21"/>
      <c r="AD1210" s="21"/>
      <c r="AE1210" s="21"/>
      <c r="AF1210" s="21"/>
      <c r="AG1210" s="21"/>
      <c r="AH1210" s="21"/>
      <c r="AI1210" s="21"/>
      <c r="AJ1210" s="21"/>
      <c r="AK1210" s="21"/>
      <c r="AL1210" s="21"/>
      <c r="AM1210" s="21"/>
      <c r="AN1210" s="21"/>
      <c r="AO1210" s="21"/>
      <c r="AP1210" s="21"/>
      <c r="AQ1210" s="21"/>
      <c r="AR1210" s="21"/>
      <c r="AS1210" s="21"/>
      <c r="AT1210" s="21"/>
      <c r="AU1210" s="21"/>
      <c r="AV1210" s="21"/>
      <c r="AW1210" s="21"/>
      <c r="AX1210" s="21"/>
      <c r="AY1210" s="21"/>
      <c r="AZ1210" s="21"/>
      <c r="BA1210" s="21"/>
      <c r="BB1210" s="21"/>
      <c r="BC1210" s="21"/>
      <c r="BD1210" s="21"/>
      <c r="BE1210" s="21"/>
    </row>
    <row r="1211" spans="5:57" ht="12.75">
      <c r="E1211" s="21"/>
      <c r="F1211" s="21"/>
      <c r="G1211" s="21"/>
      <c r="H1211" s="21"/>
      <c r="I1211" s="21"/>
      <c r="J1211" s="21"/>
      <c r="K1211" s="21"/>
      <c r="L1211" s="21"/>
      <c r="M1211" s="21"/>
      <c r="N1211" s="21"/>
      <c r="O1211" s="21"/>
      <c r="P1211" s="21"/>
      <c r="Q1211" s="21"/>
      <c r="R1211" s="21"/>
      <c r="S1211" s="21"/>
      <c r="T1211" s="21"/>
      <c r="U1211" s="21"/>
      <c r="V1211" s="21"/>
      <c r="W1211" s="21"/>
      <c r="X1211" s="21"/>
      <c r="Y1211" s="21"/>
      <c r="Z1211" s="21"/>
      <c r="AA1211" s="21"/>
      <c r="AB1211" s="21"/>
      <c r="AC1211" s="21"/>
      <c r="AD1211" s="21"/>
      <c r="AE1211" s="21"/>
      <c r="AF1211" s="21"/>
      <c r="AG1211" s="21"/>
      <c r="AH1211" s="21"/>
      <c r="AI1211" s="21"/>
      <c r="AJ1211" s="21"/>
      <c r="AK1211" s="21"/>
      <c r="AL1211" s="21"/>
      <c r="AM1211" s="21"/>
      <c r="AN1211" s="21"/>
      <c r="AO1211" s="21"/>
      <c r="AP1211" s="21"/>
      <c r="AQ1211" s="21"/>
      <c r="AR1211" s="21"/>
      <c r="AS1211" s="21"/>
      <c r="AT1211" s="21"/>
      <c r="AU1211" s="21"/>
      <c r="AV1211" s="21"/>
      <c r="AW1211" s="21"/>
      <c r="AX1211" s="21"/>
      <c r="AY1211" s="21"/>
      <c r="AZ1211" s="21"/>
      <c r="BA1211" s="21"/>
      <c r="BB1211" s="21"/>
      <c r="BC1211" s="21"/>
      <c r="BD1211" s="21"/>
      <c r="BE1211" s="21"/>
    </row>
    <row r="1212" spans="5:57" ht="12.75">
      <c r="E1212" s="21"/>
      <c r="F1212" s="21"/>
      <c r="G1212" s="21"/>
      <c r="H1212" s="21"/>
      <c r="I1212" s="21"/>
      <c r="J1212" s="21"/>
      <c r="K1212" s="21"/>
      <c r="L1212" s="21"/>
      <c r="M1212" s="21"/>
      <c r="N1212" s="21"/>
      <c r="O1212" s="21"/>
      <c r="P1212" s="21"/>
      <c r="Q1212" s="21"/>
      <c r="R1212" s="21"/>
      <c r="S1212" s="21"/>
      <c r="T1212" s="21"/>
      <c r="U1212" s="21"/>
      <c r="V1212" s="21"/>
      <c r="W1212" s="21"/>
      <c r="X1212" s="21"/>
      <c r="Y1212" s="21"/>
      <c r="Z1212" s="21"/>
      <c r="AA1212" s="21"/>
      <c r="AB1212" s="21"/>
      <c r="AC1212" s="21"/>
      <c r="AD1212" s="21"/>
      <c r="AE1212" s="21"/>
      <c r="AF1212" s="21"/>
      <c r="AG1212" s="21"/>
      <c r="AH1212" s="21"/>
      <c r="AI1212" s="21"/>
      <c r="AJ1212" s="21"/>
      <c r="AK1212" s="21"/>
      <c r="AL1212" s="21"/>
      <c r="AM1212" s="21"/>
      <c r="AN1212" s="21"/>
      <c r="AO1212" s="21"/>
      <c r="AP1212" s="21"/>
      <c r="AQ1212" s="21"/>
      <c r="AR1212" s="21"/>
      <c r="AS1212" s="21"/>
      <c r="AT1212" s="21"/>
      <c r="AU1212" s="21"/>
      <c r="AV1212" s="21"/>
      <c r="AW1212" s="21"/>
      <c r="AX1212" s="21"/>
      <c r="AY1212" s="21"/>
      <c r="AZ1212" s="21"/>
      <c r="BA1212" s="21"/>
      <c r="BB1212" s="21"/>
      <c r="BC1212" s="21"/>
      <c r="BD1212" s="21"/>
      <c r="BE1212" s="21"/>
    </row>
    <row r="1213" spans="5:57" ht="12.75">
      <c r="E1213" s="21"/>
      <c r="F1213" s="21"/>
      <c r="G1213" s="21"/>
      <c r="H1213" s="21"/>
      <c r="I1213" s="21"/>
      <c r="J1213" s="21"/>
      <c r="K1213" s="21"/>
      <c r="L1213" s="21"/>
      <c r="M1213" s="21"/>
      <c r="N1213" s="21"/>
      <c r="O1213" s="21"/>
      <c r="P1213" s="21"/>
      <c r="Q1213" s="21"/>
      <c r="R1213" s="21"/>
      <c r="S1213" s="21"/>
      <c r="T1213" s="21"/>
      <c r="U1213" s="21"/>
      <c r="V1213" s="21"/>
      <c r="W1213" s="21"/>
      <c r="X1213" s="21"/>
      <c r="Y1213" s="21"/>
      <c r="Z1213" s="21"/>
      <c r="AA1213" s="21"/>
      <c r="AB1213" s="21"/>
      <c r="AC1213" s="21"/>
      <c r="AD1213" s="21"/>
      <c r="AE1213" s="21"/>
      <c r="AF1213" s="21"/>
      <c r="AG1213" s="21"/>
      <c r="AH1213" s="21"/>
      <c r="AI1213" s="21"/>
      <c r="AJ1213" s="21"/>
      <c r="AK1213" s="21"/>
      <c r="AL1213" s="21"/>
      <c r="AM1213" s="21"/>
      <c r="AN1213" s="21"/>
      <c r="AO1213" s="21"/>
      <c r="AP1213" s="21"/>
      <c r="AQ1213" s="21"/>
      <c r="AR1213" s="21"/>
      <c r="AS1213" s="21"/>
      <c r="AT1213" s="21"/>
      <c r="AU1213" s="21"/>
      <c r="AV1213" s="21"/>
      <c r="AW1213" s="21"/>
      <c r="AX1213" s="21"/>
      <c r="AY1213" s="21"/>
      <c r="AZ1213" s="21"/>
      <c r="BA1213" s="21"/>
      <c r="BB1213" s="21"/>
      <c r="BC1213" s="21"/>
      <c r="BD1213" s="21"/>
      <c r="BE1213" s="21"/>
    </row>
    <row r="1214" spans="5:57" ht="12.75">
      <c r="E1214" s="21"/>
      <c r="F1214" s="21"/>
      <c r="G1214" s="21"/>
      <c r="H1214" s="21"/>
      <c r="I1214" s="21"/>
      <c r="J1214" s="21"/>
      <c r="K1214" s="21"/>
      <c r="L1214" s="21"/>
      <c r="M1214" s="21"/>
      <c r="N1214" s="21"/>
      <c r="O1214" s="21"/>
      <c r="P1214" s="21"/>
      <c r="Q1214" s="21"/>
      <c r="R1214" s="21"/>
      <c r="S1214" s="21"/>
      <c r="T1214" s="21"/>
      <c r="U1214" s="21"/>
      <c r="V1214" s="21"/>
      <c r="W1214" s="21"/>
      <c r="X1214" s="21"/>
      <c r="Y1214" s="21"/>
      <c r="Z1214" s="21"/>
      <c r="AA1214" s="21"/>
      <c r="AB1214" s="21"/>
      <c r="AC1214" s="21"/>
      <c r="AD1214" s="21"/>
      <c r="AE1214" s="21"/>
      <c r="AF1214" s="21"/>
      <c r="AG1214" s="21"/>
      <c r="AH1214" s="21"/>
      <c r="AI1214" s="21"/>
      <c r="AJ1214" s="21"/>
      <c r="AK1214" s="21"/>
      <c r="AL1214" s="21"/>
      <c r="AM1214" s="21"/>
      <c r="AN1214" s="21"/>
      <c r="AO1214" s="21"/>
      <c r="AP1214" s="21"/>
      <c r="AQ1214" s="21"/>
      <c r="AR1214" s="21"/>
      <c r="AS1214" s="21"/>
      <c r="AT1214" s="21"/>
      <c r="AU1214" s="21"/>
      <c r="AV1214" s="21"/>
      <c r="AW1214" s="21"/>
      <c r="AX1214" s="21"/>
      <c r="AY1214" s="21"/>
      <c r="AZ1214" s="21"/>
      <c r="BA1214" s="21"/>
      <c r="BB1214" s="21"/>
      <c r="BC1214" s="21"/>
      <c r="BD1214" s="21"/>
      <c r="BE1214" s="21"/>
    </row>
    <row r="1215" spans="5:57" ht="12.75">
      <c r="E1215" s="21"/>
      <c r="F1215" s="21"/>
      <c r="G1215" s="21"/>
      <c r="H1215" s="21"/>
      <c r="I1215" s="21"/>
      <c r="J1215" s="21"/>
      <c r="K1215" s="21"/>
      <c r="L1215" s="21"/>
      <c r="M1215" s="21"/>
      <c r="N1215" s="21"/>
      <c r="O1215" s="21"/>
      <c r="P1215" s="21"/>
      <c r="Q1215" s="21"/>
      <c r="R1215" s="21"/>
      <c r="S1215" s="21"/>
      <c r="T1215" s="21"/>
      <c r="U1215" s="21"/>
      <c r="V1215" s="21"/>
      <c r="W1215" s="21"/>
      <c r="X1215" s="21"/>
      <c r="Y1215" s="21"/>
      <c r="Z1215" s="21"/>
      <c r="AA1215" s="21"/>
      <c r="AB1215" s="21"/>
      <c r="AC1215" s="21"/>
      <c r="AD1215" s="21"/>
      <c r="AE1215" s="21"/>
      <c r="AF1215" s="21"/>
      <c r="AG1215" s="21"/>
      <c r="AH1215" s="21"/>
      <c r="AI1215" s="21"/>
      <c r="AJ1215" s="21"/>
      <c r="AK1215" s="21"/>
      <c r="AL1215" s="21"/>
      <c r="AM1215" s="21"/>
      <c r="AN1215" s="21"/>
      <c r="AO1215" s="21"/>
      <c r="AP1215" s="21"/>
      <c r="AQ1215" s="21"/>
      <c r="AR1215" s="21"/>
      <c r="AS1215" s="21"/>
      <c r="AT1215" s="21"/>
      <c r="AU1215" s="21"/>
      <c r="AV1215" s="21"/>
      <c r="AW1215" s="21"/>
      <c r="AX1215" s="21"/>
      <c r="AY1215" s="21"/>
      <c r="AZ1215" s="21"/>
      <c r="BA1215" s="21"/>
      <c r="BB1215" s="21"/>
      <c r="BC1215" s="21"/>
      <c r="BD1215" s="21"/>
      <c r="BE1215" s="21"/>
    </row>
    <row r="1216" spans="5:57" ht="12.75">
      <c r="E1216" s="21"/>
      <c r="F1216" s="21"/>
      <c r="G1216" s="21"/>
      <c r="H1216" s="21"/>
      <c r="I1216" s="21"/>
      <c r="J1216" s="21"/>
      <c r="K1216" s="21"/>
      <c r="L1216" s="21"/>
      <c r="M1216" s="21"/>
      <c r="N1216" s="21"/>
      <c r="O1216" s="21"/>
      <c r="P1216" s="21"/>
      <c r="Q1216" s="21"/>
      <c r="R1216" s="21"/>
      <c r="S1216" s="21"/>
      <c r="T1216" s="21"/>
      <c r="U1216" s="21"/>
      <c r="V1216" s="21"/>
      <c r="W1216" s="21"/>
      <c r="X1216" s="21"/>
      <c r="Y1216" s="21"/>
      <c r="Z1216" s="21"/>
      <c r="AA1216" s="21"/>
      <c r="AB1216" s="21"/>
      <c r="AC1216" s="21"/>
      <c r="AD1216" s="21"/>
      <c r="AE1216" s="21"/>
      <c r="AF1216" s="21"/>
      <c r="AG1216" s="21"/>
      <c r="AH1216" s="21"/>
      <c r="AI1216" s="21"/>
      <c r="AJ1216" s="21"/>
      <c r="AK1216" s="21"/>
      <c r="AL1216" s="21"/>
      <c r="AM1216" s="21"/>
      <c r="AN1216" s="21"/>
      <c r="AO1216" s="21"/>
      <c r="AP1216" s="21"/>
      <c r="AQ1216" s="21"/>
      <c r="AR1216" s="21"/>
      <c r="AS1216" s="21"/>
      <c r="AT1216" s="21"/>
      <c r="AU1216" s="21"/>
      <c r="AV1216" s="21"/>
      <c r="AW1216" s="21"/>
      <c r="AX1216" s="21"/>
      <c r="AY1216" s="21"/>
      <c r="AZ1216" s="21"/>
      <c r="BA1216" s="21"/>
      <c r="BB1216" s="21"/>
      <c r="BC1216" s="21"/>
      <c r="BD1216" s="21"/>
      <c r="BE1216" s="21"/>
    </row>
    <row r="1217" spans="5:57" ht="12.75">
      <c r="E1217" s="21"/>
      <c r="F1217" s="21"/>
      <c r="G1217" s="21"/>
      <c r="H1217" s="21"/>
      <c r="I1217" s="21"/>
      <c r="J1217" s="21"/>
      <c r="K1217" s="21"/>
      <c r="L1217" s="21"/>
      <c r="M1217" s="21"/>
      <c r="N1217" s="21"/>
      <c r="O1217" s="21"/>
      <c r="P1217" s="21"/>
      <c r="Q1217" s="21"/>
      <c r="R1217" s="21"/>
      <c r="S1217" s="21"/>
      <c r="T1217" s="21"/>
      <c r="U1217" s="21"/>
      <c r="V1217" s="21"/>
      <c r="W1217" s="21"/>
      <c r="X1217" s="21"/>
      <c r="Y1217" s="21"/>
      <c r="Z1217" s="21"/>
      <c r="AA1217" s="21"/>
      <c r="AB1217" s="21"/>
      <c r="AC1217" s="21"/>
      <c r="AD1217" s="21"/>
      <c r="AE1217" s="21"/>
      <c r="AF1217" s="21"/>
      <c r="AG1217" s="21"/>
      <c r="AH1217" s="21"/>
      <c r="AI1217" s="21"/>
      <c r="AJ1217" s="21"/>
      <c r="AK1217" s="21"/>
      <c r="AL1217" s="21"/>
      <c r="AM1217" s="21"/>
      <c r="AN1217" s="21"/>
      <c r="AO1217" s="21"/>
      <c r="AP1217" s="21"/>
      <c r="AQ1217" s="21"/>
      <c r="AR1217" s="21"/>
      <c r="AS1217" s="21"/>
      <c r="AT1217" s="21"/>
      <c r="AU1217" s="21"/>
      <c r="AV1217" s="21"/>
      <c r="AW1217" s="21"/>
      <c r="AX1217" s="21"/>
      <c r="AY1217" s="21"/>
      <c r="AZ1217" s="21"/>
      <c r="BA1217" s="21"/>
      <c r="BB1217" s="21"/>
      <c r="BC1217" s="21"/>
      <c r="BD1217" s="21"/>
      <c r="BE1217" s="21"/>
    </row>
    <row r="1218" spans="5:57" ht="12.75">
      <c r="E1218" s="21"/>
      <c r="F1218" s="21"/>
      <c r="G1218" s="21"/>
      <c r="H1218" s="21"/>
      <c r="I1218" s="21"/>
      <c r="J1218" s="21"/>
      <c r="K1218" s="21"/>
      <c r="L1218" s="21"/>
      <c r="M1218" s="21"/>
      <c r="N1218" s="21"/>
      <c r="O1218" s="21"/>
      <c r="P1218" s="21"/>
      <c r="Q1218" s="21"/>
      <c r="R1218" s="21"/>
      <c r="S1218" s="21"/>
      <c r="T1218" s="21"/>
      <c r="U1218" s="21"/>
      <c r="V1218" s="21"/>
      <c r="W1218" s="21"/>
      <c r="X1218" s="21"/>
      <c r="Y1218" s="21"/>
      <c r="Z1218" s="21"/>
      <c r="AA1218" s="21"/>
      <c r="AB1218" s="21"/>
      <c r="AC1218" s="21"/>
      <c r="AD1218" s="21"/>
      <c r="AE1218" s="21"/>
      <c r="AF1218" s="21"/>
      <c r="AG1218" s="21"/>
      <c r="AH1218" s="21"/>
      <c r="AI1218" s="21"/>
      <c r="AJ1218" s="21"/>
      <c r="AK1218" s="21"/>
      <c r="AL1218" s="21"/>
      <c r="AM1218" s="21"/>
      <c r="AN1218" s="21"/>
      <c r="AO1218" s="21"/>
      <c r="AP1218" s="21"/>
      <c r="AQ1218" s="21"/>
      <c r="AR1218" s="21"/>
      <c r="AS1218" s="21"/>
      <c r="AT1218" s="21"/>
      <c r="AU1218" s="21"/>
      <c r="AV1218" s="21"/>
      <c r="AW1218" s="21"/>
      <c r="AX1218" s="21"/>
      <c r="AY1218" s="21"/>
      <c r="AZ1218" s="21"/>
      <c r="BA1218" s="21"/>
      <c r="BB1218" s="21"/>
      <c r="BC1218" s="21"/>
      <c r="BD1218" s="21"/>
      <c r="BE1218" s="21"/>
    </row>
    <row r="1219" spans="5:57" ht="12.75">
      <c r="E1219" s="21"/>
      <c r="F1219" s="21"/>
      <c r="G1219" s="21"/>
      <c r="H1219" s="21"/>
      <c r="I1219" s="21"/>
      <c r="J1219" s="21"/>
      <c r="K1219" s="21"/>
      <c r="L1219" s="21"/>
      <c r="M1219" s="21"/>
      <c r="N1219" s="21"/>
      <c r="O1219" s="21"/>
      <c r="P1219" s="21"/>
      <c r="Q1219" s="21"/>
      <c r="R1219" s="21"/>
      <c r="S1219" s="21"/>
      <c r="T1219" s="21"/>
      <c r="U1219" s="21"/>
      <c r="V1219" s="21"/>
      <c r="W1219" s="21"/>
      <c r="X1219" s="21"/>
      <c r="Y1219" s="21"/>
      <c r="Z1219" s="21"/>
      <c r="AA1219" s="21"/>
      <c r="AB1219" s="21"/>
      <c r="AC1219" s="21"/>
      <c r="AD1219" s="21"/>
      <c r="AE1219" s="21"/>
      <c r="AF1219" s="21"/>
      <c r="AG1219" s="21"/>
      <c r="AH1219" s="21"/>
      <c r="AI1219" s="21"/>
      <c r="AJ1219" s="21"/>
      <c r="AK1219" s="21"/>
      <c r="AL1219" s="21"/>
      <c r="AM1219" s="21"/>
      <c r="AN1219" s="21"/>
      <c r="AO1219" s="21"/>
      <c r="AP1219" s="21"/>
      <c r="AQ1219" s="21"/>
      <c r="AR1219" s="21"/>
      <c r="AS1219" s="21"/>
      <c r="AT1219" s="21"/>
      <c r="AU1219" s="21"/>
      <c r="AV1219" s="21"/>
      <c r="AW1219" s="21"/>
      <c r="AX1219" s="21"/>
      <c r="AY1219" s="21"/>
      <c r="AZ1219" s="21"/>
      <c r="BA1219" s="21"/>
      <c r="BB1219" s="21"/>
      <c r="BC1219" s="21"/>
      <c r="BD1219" s="21"/>
      <c r="BE1219" s="21"/>
    </row>
    <row r="1220" spans="5:57" ht="12.75">
      <c r="E1220" s="21"/>
      <c r="F1220" s="21"/>
      <c r="G1220" s="21"/>
      <c r="H1220" s="21"/>
      <c r="I1220" s="21"/>
      <c r="J1220" s="21"/>
      <c r="K1220" s="21"/>
      <c r="L1220" s="21"/>
      <c r="M1220" s="21"/>
      <c r="N1220" s="21"/>
      <c r="O1220" s="21"/>
      <c r="P1220" s="21"/>
      <c r="Q1220" s="21"/>
      <c r="R1220" s="21"/>
      <c r="S1220" s="21"/>
      <c r="T1220" s="21"/>
      <c r="U1220" s="21"/>
      <c r="V1220" s="21"/>
      <c r="W1220" s="21"/>
      <c r="X1220" s="21"/>
      <c r="Y1220" s="21"/>
      <c r="Z1220" s="21"/>
      <c r="AA1220" s="21"/>
      <c r="AB1220" s="21"/>
      <c r="AC1220" s="21"/>
      <c r="AD1220" s="21"/>
      <c r="AE1220" s="21"/>
      <c r="AF1220" s="21"/>
      <c r="AG1220" s="21"/>
      <c r="AH1220" s="21"/>
      <c r="AI1220" s="21"/>
      <c r="AJ1220" s="21"/>
      <c r="AK1220" s="21"/>
      <c r="AL1220" s="21"/>
      <c r="AM1220" s="21"/>
      <c r="AN1220" s="21"/>
      <c r="AO1220" s="21"/>
      <c r="AP1220" s="21"/>
      <c r="AQ1220" s="21"/>
      <c r="AR1220" s="21"/>
      <c r="AS1220" s="21"/>
      <c r="AT1220" s="21"/>
      <c r="AU1220" s="21"/>
      <c r="AV1220" s="21"/>
      <c r="AW1220" s="21"/>
      <c r="AX1220" s="21"/>
      <c r="AY1220" s="21"/>
      <c r="AZ1220" s="21"/>
      <c r="BA1220" s="21"/>
      <c r="BB1220" s="21"/>
      <c r="BC1220" s="21"/>
      <c r="BD1220" s="21"/>
      <c r="BE1220" s="21"/>
    </row>
    <row r="1221" spans="5:57" ht="12.75">
      <c r="E1221" s="21"/>
      <c r="F1221" s="21"/>
      <c r="G1221" s="21"/>
      <c r="H1221" s="21"/>
      <c r="I1221" s="21"/>
      <c r="J1221" s="21"/>
      <c r="K1221" s="21"/>
      <c r="L1221" s="21"/>
      <c r="M1221" s="21"/>
      <c r="N1221" s="21"/>
      <c r="O1221" s="21"/>
      <c r="P1221" s="21"/>
      <c r="Q1221" s="21"/>
      <c r="R1221" s="21"/>
      <c r="S1221" s="21"/>
      <c r="T1221" s="21"/>
      <c r="U1221" s="21"/>
      <c r="V1221" s="21"/>
      <c r="W1221" s="21"/>
      <c r="X1221" s="21"/>
      <c r="Y1221" s="21"/>
      <c r="Z1221" s="21"/>
      <c r="AA1221" s="21"/>
      <c r="AB1221" s="21"/>
      <c r="AC1221" s="21"/>
      <c r="AD1221" s="21"/>
      <c r="AE1221" s="21"/>
      <c r="AF1221" s="21"/>
      <c r="AG1221" s="21"/>
      <c r="AH1221" s="21"/>
      <c r="AI1221" s="21"/>
      <c r="AJ1221" s="21"/>
      <c r="AK1221" s="21"/>
      <c r="AL1221" s="21"/>
      <c r="AM1221" s="21"/>
      <c r="AN1221" s="21"/>
      <c r="AO1221" s="21"/>
      <c r="AP1221" s="21"/>
      <c r="AQ1221" s="21"/>
      <c r="AR1221" s="21"/>
      <c r="AS1221" s="21"/>
      <c r="AT1221" s="21"/>
      <c r="AU1221" s="21"/>
      <c r="AV1221" s="21"/>
      <c r="AW1221" s="21"/>
      <c r="AX1221" s="21"/>
      <c r="AY1221" s="21"/>
      <c r="AZ1221" s="21"/>
      <c r="BA1221" s="21"/>
      <c r="BB1221" s="21"/>
      <c r="BC1221" s="21"/>
      <c r="BD1221" s="21"/>
      <c r="BE1221" s="21"/>
    </row>
    <row r="1222" spans="5:57" ht="12.75">
      <c r="E1222" s="21"/>
      <c r="F1222" s="21"/>
      <c r="G1222" s="21"/>
      <c r="H1222" s="21"/>
      <c r="I1222" s="21"/>
      <c r="J1222" s="21"/>
      <c r="K1222" s="21"/>
      <c r="L1222" s="21"/>
      <c r="M1222" s="21"/>
      <c r="N1222" s="21"/>
      <c r="O1222" s="21"/>
      <c r="P1222" s="21"/>
      <c r="Q1222" s="21"/>
      <c r="R1222" s="21"/>
      <c r="S1222" s="21"/>
      <c r="T1222" s="21"/>
      <c r="U1222" s="21"/>
      <c r="V1222" s="21"/>
      <c r="W1222" s="21"/>
      <c r="X1222" s="21"/>
      <c r="Y1222" s="21"/>
      <c r="Z1222" s="21"/>
      <c r="AA1222" s="21"/>
      <c r="AB1222" s="21"/>
      <c r="AC1222" s="21"/>
      <c r="AD1222" s="21"/>
      <c r="AE1222" s="21"/>
      <c r="AF1222" s="21"/>
      <c r="AG1222" s="21"/>
      <c r="AH1222" s="21"/>
      <c r="AI1222" s="21"/>
      <c r="AJ1222" s="21"/>
      <c r="AK1222" s="21"/>
      <c r="AL1222" s="21"/>
      <c r="AM1222" s="21"/>
      <c r="AN1222" s="21"/>
      <c r="AO1222" s="21"/>
      <c r="AP1222" s="21"/>
      <c r="AQ1222" s="21"/>
      <c r="AR1222" s="21"/>
      <c r="AS1222" s="21"/>
      <c r="AT1222" s="21"/>
      <c r="AU1222" s="21"/>
      <c r="AV1222" s="21"/>
      <c r="AW1222" s="21"/>
      <c r="AX1222" s="21"/>
      <c r="AY1222" s="21"/>
      <c r="AZ1222" s="21"/>
      <c r="BA1222" s="21"/>
      <c r="BB1222" s="21"/>
      <c r="BC1222" s="21"/>
      <c r="BD1222" s="21"/>
      <c r="BE1222" s="21"/>
    </row>
    <row r="1223" spans="5:57" ht="12.75">
      <c r="E1223" s="21"/>
      <c r="F1223" s="21"/>
      <c r="G1223" s="21"/>
      <c r="H1223" s="21"/>
      <c r="I1223" s="21"/>
      <c r="J1223" s="21"/>
      <c r="K1223" s="21"/>
      <c r="L1223" s="21"/>
      <c r="M1223" s="21"/>
      <c r="N1223" s="21"/>
      <c r="O1223" s="21"/>
      <c r="P1223" s="21"/>
      <c r="Q1223" s="21"/>
      <c r="R1223" s="21"/>
      <c r="S1223" s="21"/>
      <c r="T1223" s="21"/>
      <c r="U1223" s="21"/>
      <c r="V1223" s="21"/>
      <c r="W1223" s="21"/>
      <c r="X1223" s="21"/>
      <c r="Y1223" s="21"/>
      <c r="Z1223" s="21"/>
      <c r="AA1223" s="21"/>
      <c r="AB1223" s="21"/>
      <c r="AC1223" s="21"/>
      <c r="AD1223" s="21"/>
      <c r="AE1223" s="21"/>
      <c r="AF1223" s="21"/>
      <c r="AG1223" s="21"/>
      <c r="AH1223" s="21"/>
      <c r="AI1223" s="21"/>
      <c r="AJ1223" s="21"/>
      <c r="AK1223" s="21"/>
      <c r="AL1223" s="21"/>
      <c r="AM1223" s="21"/>
      <c r="AN1223" s="21"/>
      <c r="AO1223" s="21"/>
      <c r="AP1223" s="21"/>
      <c r="AQ1223" s="21"/>
      <c r="AR1223" s="21"/>
      <c r="AS1223" s="21"/>
      <c r="AT1223" s="21"/>
      <c r="AU1223" s="21"/>
      <c r="AV1223" s="21"/>
      <c r="AW1223" s="21"/>
      <c r="AX1223" s="21"/>
      <c r="AY1223" s="21"/>
      <c r="AZ1223" s="21"/>
      <c r="BA1223" s="21"/>
      <c r="BB1223" s="21"/>
      <c r="BC1223" s="21"/>
      <c r="BD1223" s="21"/>
      <c r="BE1223" s="21"/>
    </row>
    <row r="1224" spans="5:57" ht="12.75">
      <c r="E1224" s="21"/>
      <c r="F1224" s="21"/>
      <c r="G1224" s="21"/>
      <c r="H1224" s="21"/>
      <c r="I1224" s="21"/>
      <c r="J1224" s="21"/>
      <c r="K1224" s="21"/>
      <c r="L1224" s="21"/>
      <c r="M1224" s="21"/>
      <c r="N1224" s="21"/>
      <c r="O1224" s="21"/>
      <c r="P1224" s="21"/>
      <c r="Q1224" s="21"/>
      <c r="R1224" s="21"/>
      <c r="S1224" s="21"/>
      <c r="T1224" s="21"/>
      <c r="U1224" s="21"/>
      <c r="V1224" s="21"/>
      <c r="W1224" s="21"/>
      <c r="X1224" s="21"/>
      <c r="Y1224" s="21"/>
      <c r="Z1224" s="21"/>
      <c r="AA1224" s="21"/>
      <c r="AB1224" s="21"/>
      <c r="AC1224" s="21"/>
      <c r="AD1224" s="21"/>
      <c r="AE1224" s="21"/>
      <c r="AF1224" s="21"/>
      <c r="AG1224" s="21"/>
      <c r="AH1224" s="21"/>
      <c r="AI1224" s="21"/>
      <c r="AJ1224" s="21"/>
      <c r="AK1224" s="21"/>
      <c r="AL1224" s="21"/>
      <c r="AM1224" s="21"/>
      <c r="AN1224" s="21"/>
      <c r="AO1224" s="21"/>
      <c r="AP1224" s="21"/>
      <c r="AQ1224" s="21"/>
      <c r="AR1224" s="21"/>
      <c r="AS1224" s="21"/>
      <c r="AT1224" s="21"/>
      <c r="AU1224" s="21"/>
      <c r="AV1224" s="21"/>
      <c r="AW1224" s="21"/>
      <c r="AX1224" s="21"/>
      <c r="AY1224" s="21"/>
      <c r="AZ1224" s="21"/>
      <c r="BA1224" s="21"/>
      <c r="BB1224" s="21"/>
      <c r="BC1224" s="21"/>
      <c r="BD1224" s="21"/>
      <c r="BE1224" s="21"/>
    </row>
    <row r="1225" spans="5:57" ht="12.75">
      <c r="E1225" s="21"/>
      <c r="F1225" s="21"/>
      <c r="G1225" s="21"/>
      <c r="H1225" s="21"/>
      <c r="I1225" s="21"/>
      <c r="J1225" s="21"/>
      <c r="K1225" s="21"/>
      <c r="L1225" s="21"/>
      <c r="M1225" s="21"/>
      <c r="N1225" s="21"/>
      <c r="O1225" s="21"/>
      <c r="P1225" s="21"/>
      <c r="Q1225" s="21"/>
      <c r="R1225" s="21"/>
      <c r="S1225" s="21"/>
      <c r="T1225" s="21"/>
      <c r="U1225" s="21"/>
      <c r="V1225" s="21"/>
      <c r="W1225" s="21"/>
      <c r="X1225" s="21"/>
      <c r="Y1225" s="21"/>
      <c r="Z1225" s="21"/>
      <c r="AA1225" s="21"/>
      <c r="AB1225" s="21"/>
      <c r="AC1225" s="21"/>
      <c r="AD1225" s="21"/>
      <c r="AE1225" s="21"/>
      <c r="AF1225" s="21"/>
      <c r="AG1225" s="21"/>
      <c r="AH1225" s="21"/>
      <c r="AI1225" s="21"/>
      <c r="AJ1225" s="21"/>
      <c r="AK1225" s="21"/>
      <c r="AL1225" s="21"/>
      <c r="AM1225" s="21"/>
      <c r="AN1225" s="21"/>
      <c r="AO1225" s="21"/>
      <c r="AP1225" s="21"/>
      <c r="AQ1225" s="21"/>
      <c r="AR1225" s="21"/>
      <c r="AS1225" s="21"/>
      <c r="AT1225" s="21"/>
      <c r="AU1225" s="21"/>
      <c r="AV1225" s="21"/>
      <c r="AW1225" s="21"/>
      <c r="AX1225" s="21"/>
      <c r="AY1225" s="21"/>
      <c r="AZ1225" s="21"/>
      <c r="BA1225" s="21"/>
      <c r="BB1225" s="21"/>
      <c r="BC1225" s="21"/>
      <c r="BD1225" s="21"/>
      <c r="BE1225" s="21"/>
    </row>
    <row r="1226" spans="5:57" ht="12.75">
      <c r="E1226" s="21"/>
      <c r="F1226" s="21"/>
      <c r="G1226" s="21"/>
      <c r="H1226" s="21"/>
      <c r="I1226" s="21"/>
      <c r="J1226" s="21"/>
      <c r="K1226" s="21"/>
      <c r="L1226" s="21"/>
      <c r="M1226" s="21"/>
      <c r="N1226" s="21"/>
      <c r="O1226" s="21"/>
      <c r="P1226" s="21"/>
      <c r="Q1226" s="21"/>
      <c r="R1226" s="21"/>
      <c r="S1226" s="21"/>
      <c r="T1226" s="21"/>
      <c r="U1226" s="21"/>
      <c r="V1226" s="21"/>
      <c r="W1226" s="21"/>
      <c r="X1226" s="21"/>
      <c r="Y1226" s="21"/>
      <c r="Z1226" s="21"/>
      <c r="AA1226" s="21"/>
      <c r="AB1226" s="21"/>
      <c r="AC1226" s="21"/>
      <c r="AD1226" s="21"/>
      <c r="AE1226" s="21"/>
      <c r="AF1226" s="21"/>
      <c r="AG1226" s="21"/>
      <c r="AH1226" s="21"/>
      <c r="AI1226" s="21"/>
      <c r="AJ1226" s="21"/>
      <c r="AK1226" s="21"/>
      <c r="AL1226" s="21"/>
      <c r="AM1226" s="21"/>
      <c r="AN1226" s="21"/>
      <c r="AO1226" s="21"/>
      <c r="AP1226" s="21"/>
      <c r="AQ1226" s="21"/>
      <c r="AR1226" s="21"/>
      <c r="AS1226" s="21"/>
      <c r="AT1226" s="21"/>
      <c r="AU1226" s="21"/>
      <c r="AV1226" s="21"/>
      <c r="AW1226" s="21"/>
      <c r="AX1226" s="21"/>
      <c r="AY1226" s="21"/>
      <c r="AZ1226" s="21"/>
      <c r="BA1226" s="21"/>
      <c r="BB1226" s="21"/>
      <c r="BC1226" s="21"/>
      <c r="BD1226" s="21"/>
      <c r="BE1226" s="21"/>
    </row>
    <row r="1227" spans="5:57" ht="12.75">
      <c r="E1227" s="21"/>
      <c r="F1227" s="21"/>
      <c r="G1227" s="21"/>
      <c r="H1227" s="21"/>
      <c r="I1227" s="21"/>
      <c r="J1227" s="21"/>
      <c r="K1227" s="21"/>
      <c r="L1227" s="21"/>
      <c r="M1227" s="21"/>
      <c r="N1227" s="21"/>
      <c r="O1227" s="21"/>
      <c r="P1227" s="21"/>
      <c r="Q1227" s="21"/>
      <c r="R1227" s="21"/>
      <c r="S1227" s="21"/>
      <c r="T1227" s="21"/>
      <c r="U1227" s="21"/>
      <c r="V1227" s="21"/>
      <c r="W1227" s="21"/>
      <c r="X1227" s="21"/>
      <c r="Y1227" s="21"/>
      <c r="Z1227" s="21"/>
      <c r="AA1227" s="21"/>
      <c r="AB1227" s="21"/>
      <c r="AC1227" s="21"/>
      <c r="AD1227" s="21"/>
      <c r="AE1227" s="21"/>
      <c r="AF1227" s="21"/>
      <c r="AG1227" s="21"/>
      <c r="AH1227" s="21"/>
      <c r="AI1227" s="21"/>
      <c r="AJ1227" s="21"/>
      <c r="AK1227" s="21"/>
      <c r="AL1227" s="21"/>
      <c r="AM1227" s="21"/>
      <c r="AN1227" s="21"/>
      <c r="AO1227" s="21"/>
      <c r="AP1227" s="21"/>
      <c r="AQ1227" s="21"/>
      <c r="AR1227" s="21"/>
      <c r="AS1227" s="21"/>
      <c r="AT1227" s="21"/>
      <c r="AU1227" s="21"/>
      <c r="AV1227" s="21"/>
      <c r="AW1227" s="21"/>
      <c r="AX1227" s="21"/>
      <c r="AY1227" s="21"/>
      <c r="AZ1227" s="21"/>
      <c r="BA1227" s="21"/>
      <c r="BB1227" s="21"/>
      <c r="BC1227" s="21"/>
      <c r="BD1227" s="21"/>
      <c r="BE1227" s="21"/>
    </row>
    <row r="1228" spans="5:57" ht="12.75">
      <c r="E1228" s="21"/>
      <c r="F1228" s="21"/>
      <c r="G1228" s="21"/>
      <c r="H1228" s="21"/>
      <c r="I1228" s="21"/>
      <c r="J1228" s="21"/>
      <c r="K1228" s="21"/>
      <c r="L1228" s="21"/>
      <c r="M1228" s="21"/>
      <c r="N1228" s="21"/>
      <c r="O1228" s="21"/>
      <c r="P1228" s="21"/>
      <c r="Q1228" s="21"/>
      <c r="R1228" s="21"/>
      <c r="S1228" s="21"/>
      <c r="T1228" s="21"/>
      <c r="U1228" s="21"/>
      <c r="V1228" s="21"/>
      <c r="W1228" s="21"/>
      <c r="X1228" s="21"/>
      <c r="Y1228" s="21"/>
      <c r="Z1228" s="21"/>
      <c r="AA1228" s="21"/>
      <c r="AB1228" s="21"/>
      <c r="AC1228" s="21"/>
      <c r="AD1228" s="21"/>
      <c r="AE1228" s="21"/>
      <c r="AF1228" s="21"/>
      <c r="AG1228" s="21"/>
      <c r="AH1228" s="21"/>
      <c r="AI1228" s="21"/>
      <c r="AJ1228" s="21"/>
      <c r="AK1228" s="21"/>
      <c r="AL1228" s="21"/>
      <c r="AM1228" s="21"/>
      <c r="AN1228" s="21"/>
      <c r="AO1228" s="21"/>
      <c r="AP1228" s="21"/>
      <c r="AQ1228" s="21"/>
      <c r="AR1228" s="21"/>
      <c r="AS1228" s="21"/>
      <c r="AT1228" s="21"/>
      <c r="AU1228" s="21"/>
      <c r="AV1228" s="21"/>
      <c r="AW1228" s="21"/>
      <c r="AX1228" s="21"/>
      <c r="AY1228" s="21"/>
      <c r="AZ1228" s="21"/>
      <c r="BA1228" s="21"/>
      <c r="BB1228" s="21"/>
      <c r="BC1228" s="21"/>
      <c r="BD1228" s="21"/>
      <c r="BE1228" s="21"/>
    </row>
    <row r="1229" spans="5:57" ht="12.75">
      <c r="E1229" s="21"/>
      <c r="F1229" s="21"/>
      <c r="G1229" s="21"/>
      <c r="H1229" s="21"/>
      <c r="I1229" s="21"/>
      <c r="J1229" s="21"/>
      <c r="K1229" s="21"/>
      <c r="L1229" s="21"/>
      <c r="M1229" s="21"/>
      <c r="N1229" s="21"/>
      <c r="O1229" s="21"/>
      <c r="P1229" s="21"/>
      <c r="Q1229" s="21"/>
      <c r="R1229" s="21"/>
      <c r="S1229" s="21"/>
      <c r="T1229" s="21"/>
      <c r="U1229" s="21"/>
      <c r="V1229" s="21"/>
      <c r="W1229" s="21"/>
      <c r="X1229" s="21"/>
      <c r="Y1229" s="21"/>
      <c r="Z1229" s="21"/>
      <c r="AA1229" s="21"/>
      <c r="AB1229" s="21"/>
      <c r="AC1229" s="21"/>
      <c r="AD1229" s="21"/>
      <c r="AE1229" s="21"/>
      <c r="AF1229" s="21"/>
      <c r="AG1229" s="21"/>
      <c r="AH1229" s="21"/>
      <c r="AI1229" s="21"/>
      <c r="AJ1229" s="21"/>
      <c r="AK1229" s="21"/>
      <c r="AL1229" s="21"/>
      <c r="AM1229" s="21"/>
      <c r="AN1229" s="21"/>
      <c r="AO1229" s="21"/>
      <c r="AP1229" s="21"/>
      <c r="AQ1229" s="21"/>
      <c r="AR1229" s="21"/>
      <c r="AS1229" s="21"/>
      <c r="AT1229" s="21"/>
      <c r="AU1229" s="21"/>
      <c r="AV1229" s="21"/>
      <c r="AW1229" s="21"/>
      <c r="AX1229" s="21"/>
      <c r="AY1229" s="21"/>
      <c r="AZ1229" s="21"/>
      <c r="BA1229" s="21"/>
      <c r="BB1229" s="21"/>
      <c r="BC1229" s="21"/>
      <c r="BD1229" s="21"/>
      <c r="BE1229" s="21"/>
    </row>
    <row r="1230" spans="5:57" ht="12.75">
      <c r="E1230" s="21"/>
      <c r="F1230" s="21"/>
      <c r="G1230" s="21"/>
      <c r="H1230" s="21"/>
      <c r="I1230" s="21"/>
      <c r="J1230" s="21"/>
      <c r="K1230" s="21"/>
      <c r="L1230" s="21"/>
      <c r="M1230" s="21"/>
      <c r="N1230" s="21"/>
      <c r="O1230" s="21"/>
      <c r="P1230" s="21"/>
      <c r="Q1230" s="21"/>
      <c r="R1230" s="21"/>
      <c r="S1230" s="21"/>
      <c r="T1230" s="21"/>
      <c r="U1230" s="21"/>
      <c r="V1230" s="21"/>
      <c r="W1230" s="21"/>
      <c r="X1230" s="21"/>
      <c r="Y1230" s="21"/>
      <c r="Z1230" s="21"/>
      <c r="AA1230" s="21"/>
      <c r="AB1230" s="21"/>
      <c r="AC1230" s="21"/>
      <c r="AD1230" s="21"/>
      <c r="AE1230" s="21"/>
      <c r="AF1230" s="21"/>
      <c r="AG1230" s="21"/>
      <c r="AH1230" s="21"/>
      <c r="AI1230" s="21"/>
      <c r="AJ1230" s="21"/>
      <c r="AK1230" s="21"/>
      <c r="AL1230" s="21"/>
      <c r="AM1230" s="21"/>
      <c r="AN1230" s="21"/>
      <c r="AO1230" s="21"/>
      <c r="AP1230" s="21"/>
      <c r="AQ1230" s="21"/>
      <c r="AR1230" s="21"/>
      <c r="AS1230" s="21"/>
      <c r="AT1230" s="21"/>
      <c r="AU1230" s="21"/>
      <c r="AV1230" s="21"/>
      <c r="AW1230" s="21"/>
      <c r="AX1230" s="21"/>
      <c r="AY1230" s="21"/>
      <c r="AZ1230" s="21"/>
      <c r="BA1230" s="21"/>
      <c r="BB1230" s="21"/>
      <c r="BC1230" s="21"/>
      <c r="BD1230" s="21"/>
      <c r="BE1230" s="21"/>
    </row>
    <row r="1231" spans="5:57" ht="12.75">
      <c r="E1231" s="21"/>
      <c r="F1231" s="21"/>
      <c r="G1231" s="21"/>
      <c r="H1231" s="21"/>
      <c r="I1231" s="21"/>
      <c r="J1231" s="21"/>
      <c r="K1231" s="21"/>
      <c r="L1231" s="21"/>
      <c r="M1231" s="21"/>
      <c r="N1231" s="21"/>
      <c r="O1231" s="21"/>
      <c r="P1231" s="21"/>
      <c r="Q1231" s="21"/>
      <c r="R1231" s="21"/>
      <c r="S1231" s="21"/>
      <c r="T1231" s="21"/>
      <c r="U1231" s="21"/>
      <c r="V1231" s="21"/>
      <c r="W1231" s="21"/>
      <c r="X1231" s="21"/>
      <c r="Y1231" s="21"/>
      <c r="Z1231" s="21"/>
      <c r="AA1231" s="21"/>
      <c r="AB1231" s="21"/>
      <c r="AC1231" s="21"/>
      <c r="AD1231" s="21"/>
      <c r="AE1231" s="21"/>
      <c r="AF1231" s="21"/>
      <c r="AG1231" s="21"/>
      <c r="AH1231" s="21"/>
      <c r="AI1231" s="21"/>
      <c r="AJ1231" s="21"/>
      <c r="AK1231" s="21"/>
      <c r="AL1231" s="21"/>
      <c r="AM1231" s="21"/>
      <c r="AN1231" s="21"/>
      <c r="AO1231" s="21"/>
      <c r="AP1231" s="21"/>
      <c r="AQ1231" s="21"/>
      <c r="AR1231" s="21"/>
      <c r="AS1231" s="21"/>
      <c r="AT1231" s="21"/>
      <c r="AU1231" s="21"/>
      <c r="AV1231" s="21"/>
      <c r="AW1231" s="21"/>
      <c r="AX1231" s="21"/>
      <c r="AY1231" s="21"/>
      <c r="AZ1231" s="21"/>
      <c r="BA1231" s="21"/>
      <c r="BB1231" s="21"/>
      <c r="BC1231" s="21"/>
      <c r="BD1231" s="21"/>
      <c r="BE1231" s="21"/>
    </row>
    <row r="1232" spans="5:57" ht="12.75">
      <c r="E1232" s="21"/>
      <c r="F1232" s="21"/>
      <c r="G1232" s="21"/>
      <c r="H1232" s="21"/>
      <c r="I1232" s="21"/>
      <c r="J1232" s="21"/>
      <c r="K1232" s="21"/>
      <c r="L1232" s="21"/>
      <c r="M1232" s="21"/>
      <c r="N1232" s="21"/>
      <c r="O1232" s="21"/>
      <c r="P1232" s="21"/>
      <c r="Q1232" s="21"/>
      <c r="R1232" s="21"/>
      <c r="S1232" s="21"/>
      <c r="T1232" s="21"/>
      <c r="U1232" s="21"/>
      <c r="V1232" s="21"/>
      <c r="W1232" s="21"/>
      <c r="X1232" s="21"/>
      <c r="Y1232" s="21"/>
      <c r="Z1232" s="21"/>
      <c r="AA1232" s="21"/>
      <c r="AB1232" s="21"/>
      <c r="AC1232" s="21"/>
      <c r="AD1232" s="21"/>
      <c r="AE1232" s="21"/>
      <c r="AF1232" s="21"/>
      <c r="AG1232" s="21"/>
      <c r="AH1232" s="21"/>
      <c r="AI1232" s="21"/>
      <c r="AJ1232" s="21"/>
      <c r="AK1232" s="21"/>
      <c r="AL1232" s="21"/>
      <c r="AM1232" s="21"/>
      <c r="AN1232" s="21"/>
      <c r="AO1232" s="21"/>
      <c r="AP1232" s="21"/>
      <c r="AQ1232" s="21"/>
      <c r="AR1232" s="21"/>
      <c r="AS1232" s="21"/>
      <c r="AT1232" s="21"/>
      <c r="AU1232" s="21"/>
      <c r="AV1232" s="21"/>
      <c r="AW1232" s="21"/>
      <c r="AX1232" s="21"/>
      <c r="AY1232" s="21"/>
      <c r="AZ1232" s="21"/>
      <c r="BA1232" s="21"/>
      <c r="BB1232" s="21"/>
      <c r="BC1232" s="21"/>
      <c r="BD1232" s="21"/>
      <c r="BE1232" s="21"/>
    </row>
    <row r="1233" spans="5:57" ht="12.75">
      <c r="E1233" s="21"/>
      <c r="F1233" s="21"/>
      <c r="G1233" s="21"/>
      <c r="H1233" s="21"/>
      <c r="I1233" s="21"/>
      <c r="J1233" s="21"/>
      <c r="K1233" s="21"/>
      <c r="L1233" s="21"/>
      <c r="M1233" s="21"/>
      <c r="N1233" s="21"/>
      <c r="O1233" s="21"/>
      <c r="P1233" s="21"/>
      <c r="Q1233" s="21"/>
      <c r="R1233" s="21"/>
      <c r="S1233" s="21"/>
      <c r="T1233" s="21"/>
      <c r="U1233" s="21"/>
      <c r="V1233" s="21"/>
      <c r="W1233" s="21"/>
      <c r="X1233" s="21"/>
      <c r="Y1233" s="21"/>
      <c r="Z1233" s="21"/>
      <c r="AA1233" s="21"/>
      <c r="AB1233" s="21"/>
      <c r="AC1233" s="21"/>
      <c r="AD1233" s="21"/>
      <c r="AE1233" s="21"/>
      <c r="AF1233" s="21"/>
      <c r="AG1233" s="21"/>
      <c r="AH1233" s="21"/>
      <c r="AI1233" s="21"/>
      <c r="AJ1233" s="21"/>
      <c r="AK1233" s="21"/>
      <c r="AL1233" s="21"/>
      <c r="AM1233" s="21"/>
      <c r="AN1233" s="21"/>
      <c r="AO1233" s="21"/>
      <c r="AP1233" s="21"/>
      <c r="AQ1233" s="21"/>
      <c r="AR1233" s="21"/>
      <c r="AS1233" s="21"/>
      <c r="AT1233" s="21"/>
      <c r="AU1233" s="21"/>
      <c r="AV1233" s="21"/>
      <c r="AW1233" s="21"/>
      <c r="AX1233" s="21"/>
      <c r="AY1233" s="21"/>
      <c r="AZ1233" s="21"/>
      <c r="BA1233" s="21"/>
      <c r="BB1233" s="21"/>
      <c r="BC1233" s="21"/>
      <c r="BD1233" s="21"/>
      <c r="BE1233" s="21"/>
    </row>
    <row r="1234" spans="5:57" ht="12.75">
      <c r="E1234" s="21"/>
      <c r="F1234" s="21"/>
      <c r="G1234" s="21"/>
      <c r="H1234" s="21"/>
      <c r="I1234" s="21"/>
      <c r="J1234" s="21"/>
      <c r="K1234" s="21"/>
      <c r="L1234" s="21"/>
      <c r="M1234" s="21"/>
      <c r="N1234" s="21"/>
      <c r="O1234" s="21"/>
      <c r="P1234" s="21"/>
      <c r="Q1234" s="21"/>
      <c r="R1234" s="21"/>
      <c r="S1234" s="21"/>
      <c r="T1234" s="21"/>
      <c r="U1234" s="21"/>
      <c r="V1234" s="21"/>
      <c r="W1234" s="21"/>
      <c r="X1234" s="21"/>
      <c r="Y1234" s="21"/>
      <c r="Z1234" s="21"/>
      <c r="AA1234" s="21"/>
      <c r="AB1234" s="21"/>
      <c r="AC1234" s="21"/>
      <c r="AD1234" s="21"/>
      <c r="AE1234" s="21"/>
      <c r="AF1234" s="21"/>
      <c r="AG1234" s="21"/>
      <c r="AH1234" s="21"/>
      <c r="AI1234" s="21"/>
      <c r="AJ1234" s="21"/>
      <c r="AK1234" s="21"/>
      <c r="AL1234" s="21"/>
      <c r="AM1234" s="21"/>
      <c r="AN1234" s="21"/>
      <c r="AO1234" s="21"/>
      <c r="AP1234" s="21"/>
      <c r="AQ1234" s="21"/>
      <c r="AR1234" s="21"/>
      <c r="AS1234" s="21"/>
      <c r="AT1234" s="21"/>
      <c r="AU1234" s="21"/>
      <c r="AV1234" s="21"/>
      <c r="AW1234" s="21"/>
      <c r="AX1234" s="21"/>
      <c r="AY1234" s="21"/>
      <c r="AZ1234" s="21"/>
      <c r="BA1234" s="21"/>
      <c r="BB1234" s="21"/>
      <c r="BC1234" s="21"/>
      <c r="BD1234" s="21"/>
      <c r="BE1234" s="21"/>
    </row>
    <row r="1235" spans="5:57" ht="12.75">
      <c r="E1235" s="21"/>
      <c r="F1235" s="21"/>
      <c r="G1235" s="21"/>
      <c r="H1235" s="21"/>
      <c r="I1235" s="21"/>
      <c r="J1235" s="21"/>
      <c r="K1235" s="21"/>
      <c r="L1235" s="21"/>
      <c r="M1235" s="21"/>
      <c r="N1235" s="21"/>
      <c r="O1235" s="21"/>
      <c r="P1235" s="21"/>
      <c r="Q1235" s="21"/>
      <c r="R1235" s="21"/>
      <c r="S1235" s="21"/>
      <c r="T1235" s="21"/>
      <c r="U1235" s="21"/>
      <c r="V1235" s="21"/>
      <c r="W1235" s="21"/>
      <c r="X1235" s="21"/>
      <c r="Y1235" s="21"/>
      <c r="Z1235" s="21"/>
      <c r="AA1235" s="21"/>
      <c r="AB1235" s="21"/>
      <c r="AC1235" s="21"/>
      <c r="AD1235" s="21"/>
      <c r="AE1235" s="21"/>
      <c r="AF1235" s="21"/>
      <c r="AG1235" s="21"/>
      <c r="AH1235" s="21"/>
      <c r="AI1235" s="21"/>
      <c r="AJ1235" s="21"/>
      <c r="AK1235" s="21"/>
      <c r="AL1235" s="21"/>
      <c r="AM1235" s="21"/>
      <c r="AN1235" s="21"/>
      <c r="AO1235" s="21"/>
      <c r="AP1235" s="21"/>
      <c r="AQ1235" s="21"/>
      <c r="AR1235" s="21"/>
      <c r="AS1235" s="21"/>
      <c r="AT1235" s="21"/>
      <c r="AU1235" s="21"/>
      <c r="AV1235" s="21"/>
      <c r="AW1235" s="21"/>
      <c r="AX1235" s="21"/>
      <c r="AY1235" s="21"/>
      <c r="AZ1235" s="21"/>
      <c r="BA1235" s="21"/>
      <c r="BB1235" s="21"/>
      <c r="BC1235" s="21"/>
      <c r="BD1235" s="21"/>
      <c r="BE1235" s="21"/>
    </row>
    <row r="1236" spans="5:57" ht="12.75">
      <c r="E1236" s="21"/>
      <c r="F1236" s="21"/>
      <c r="G1236" s="21"/>
      <c r="H1236" s="21"/>
      <c r="I1236" s="21"/>
      <c r="J1236" s="21"/>
      <c r="K1236" s="21"/>
      <c r="L1236" s="21"/>
      <c r="M1236" s="21"/>
      <c r="N1236" s="21"/>
      <c r="O1236" s="21"/>
      <c r="P1236" s="21"/>
      <c r="Q1236" s="21"/>
      <c r="R1236" s="21"/>
      <c r="S1236" s="21"/>
      <c r="T1236" s="21"/>
      <c r="U1236" s="21"/>
      <c r="V1236" s="21"/>
      <c r="W1236" s="21"/>
      <c r="X1236" s="21"/>
      <c r="Y1236" s="21"/>
      <c r="Z1236" s="21"/>
      <c r="AA1236" s="21"/>
      <c r="AB1236" s="21"/>
      <c r="AC1236" s="21"/>
      <c r="AD1236" s="21"/>
      <c r="AE1236" s="21"/>
      <c r="AF1236" s="21"/>
      <c r="AG1236" s="21"/>
      <c r="AH1236" s="21"/>
      <c r="AI1236" s="21"/>
      <c r="AJ1236" s="21"/>
      <c r="AK1236" s="21"/>
      <c r="AL1236" s="21"/>
      <c r="AM1236" s="21"/>
      <c r="AN1236" s="21"/>
      <c r="AO1236" s="21"/>
      <c r="AP1236" s="21"/>
      <c r="AQ1236" s="21"/>
      <c r="AR1236" s="21"/>
      <c r="AS1236" s="21"/>
      <c r="AT1236" s="21"/>
      <c r="AU1236" s="21"/>
      <c r="AV1236" s="21"/>
      <c r="AW1236" s="21"/>
      <c r="AX1236" s="21"/>
      <c r="AY1236" s="21"/>
      <c r="AZ1236" s="21"/>
      <c r="BA1236" s="21"/>
      <c r="BB1236" s="21"/>
      <c r="BC1236" s="21"/>
      <c r="BD1236" s="21"/>
      <c r="BE1236" s="21"/>
    </row>
    <row r="1237" spans="5:57" ht="12.75">
      <c r="E1237" s="21"/>
      <c r="F1237" s="21"/>
      <c r="G1237" s="21"/>
      <c r="H1237" s="21"/>
      <c r="I1237" s="21"/>
      <c r="J1237" s="21"/>
      <c r="K1237" s="21"/>
      <c r="L1237" s="21"/>
      <c r="M1237" s="21"/>
      <c r="N1237" s="21"/>
      <c r="O1237" s="21"/>
      <c r="P1237" s="21"/>
      <c r="Q1237" s="21"/>
      <c r="R1237" s="21"/>
      <c r="S1237" s="21"/>
      <c r="T1237" s="21"/>
      <c r="U1237" s="21"/>
      <c r="V1237" s="21"/>
      <c r="W1237" s="21"/>
      <c r="X1237" s="21"/>
      <c r="Y1237" s="21"/>
      <c r="Z1237" s="21"/>
      <c r="AA1237" s="21"/>
      <c r="AB1237" s="21"/>
      <c r="AC1237" s="21"/>
      <c r="AD1237" s="21"/>
      <c r="AE1237" s="21"/>
      <c r="AF1237" s="21"/>
      <c r="AG1237" s="21"/>
      <c r="AH1237" s="21"/>
      <c r="AI1237" s="21"/>
      <c r="AJ1237" s="21"/>
      <c r="AK1237" s="21"/>
      <c r="AL1237" s="21"/>
      <c r="AM1237" s="21"/>
      <c r="AN1237" s="21"/>
      <c r="AO1237" s="21"/>
      <c r="AP1237" s="21"/>
      <c r="AQ1237" s="21"/>
      <c r="AR1237" s="21"/>
      <c r="AS1237" s="21"/>
      <c r="AT1237" s="21"/>
      <c r="AU1237" s="21"/>
      <c r="AV1237" s="21"/>
      <c r="AW1237" s="21"/>
      <c r="AX1237" s="21"/>
      <c r="AY1237" s="21"/>
      <c r="AZ1237" s="21"/>
      <c r="BA1237" s="21"/>
      <c r="BB1237" s="21"/>
      <c r="BC1237" s="21"/>
      <c r="BD1237" s="21"/>
      <c r="BE1237" s="21"/>
    </row>
    <row r="1238" spans="5:57" ht="12.75">
      <c r="E1238" s="21"/>
      <c r="F1238" s="21"/>
      <c r="G1238" s="21"/>
      <c r="H1238" s="21"/>
      <c r="I1238" s="21"/>
      <c r="J1238" s="21"/>
      <c r="K1238" s="21"/>
      <c r="L1238" s="21"/>
      <c r="M1238" s="21"/>
      <c r="N1238" s="21"/>
      <c r="O1238" s="21"/>
      <c r="P1238" s="21"/>
      <c r="Q1238" s="21"/>
      <c r="R1238" s="21"/>
      <c r="S1238" s="21"/>
      <c r="T1238" s="21"/>
      <c r="U1238" s="21"/>
      <c r="V1238" s="21"/>
      <c r="W1238" s="21"/>
      <c r="X1238" s="21"/>
      <c r="Y1238" s="21"/>
      <c r="Z1238" s="21"/>
      <c r="AA1238" s="21"/>
      <c r="AB1238" s="21"/>
      <c r="AC1238" s="21"/>
      <c r="AD1238" s="21"/>
      <c r="AE1238" s="21"/>
      <c r="AF1238" s="21"/>
      <c r="AG1238" s="21"/>
      <c r="AH1238" s="21"/>
      <c r="AI1238" s="21"/>
      <c r="AJ1238" s="21"/>
      <c r="AK1238" s="21"/>
      <c r="AL1238" s="21"/>
      <c r="AM1238" s="21"/>
      <c r="AN1238" s="21"/>
      <c r="AO1238" s="21"/>
      <c r="AP1238" s="21"/>
      <c r="AQ1238" s="21"/>
      <c r="AR1238" s="21"/>
      <c r="AS1238" s="21"/>
      <c r="AT1238" s="21"/>
      <c r="AU1238" s="21"/>
      <c r="AV1238" s="21"/>
      <c r="AW1238" s="21"/>
      <c r="AX1238" s="21"/>
      <c r="AY1238" s="21"/>
      <c r="AZ1238" s="21"/>
      <c r="BA1238" s="21"/>
      <c r="BB1238" s="21"/>
      <c r="BC1238" s="21"/>
      <c r="BD1238" s="21"/>
      <c r="BE1238" s="21"/>
    </row>
    <row r="1239" spans="5:57" ht="12.75">
      <c r="E1239" s="21"/>
      <c r="F1239" s="21"/>
      <c r="G1239" s="21"/>
      <c r="H1239" s="21"/>
      <c r="I1239" s="21"/>
      <c r="J1239" s="21"/>
      <c r="K1239" s="21"/>
      <c r="L1239" s="21"/>
      <c r="M1239" s="21"/>
      <c r="N1239" s="21"/>
      <c r="O1239" s="21"/>
      <c r="P1239" s="21"/>
      <c r="Q1239" s="21"/>
      <c r="R1239" s="21"/>
      <c r="S1239" s="21"/>
      <c r="T1239" s="21"/>
      <c r="U1239" s="21"/>
      <c r="V1239" s="21"/>
      <c r="W1239" s="21"/>
      <c r="X1239" s="21"/>
      <c r="Y1239" s="21"/>
      <c r="Z1239" s="21"/>
      <c r="AA1239" s="21"/>
      <c r="AB1239" s="21"/>
      <c r="AC1239" s="21"/>
      <c r="AD1239" s="21"/>
      <c r="AE1239" s="21"/>
      <c r="AF1239" s="21"/>
      <c r="AG1239" s="21"/>
      <c r="AH1239" s="21"/>
      <c r="AI1239" s="21"/>
      <c r="AJ1239" s="21"/>
      <c r="AK1239" s="21"/>
      <c r="AL1239" s="21"/>
      <c r="AM1239" s="21"/>
      <c r="AN1239" s="21"/>
      <c r="AO1239" s="21"/>
      <c r="AP1239" s="21"/>
      <c r="AQ1239" s="21"/>
      <c r="AR1239" s="21"/>
      <c r="AS1239" s="21"/>
      <c r="AT1239" s="21"/>
      <c r="AU1239" s="21"/>
      <c r="AV1239" s="21"/>
      <c r="AW1239" s="21"/>
      <c r="AX1239" s="21"/>
      <c r="AY1239" s="21"/>
      <c r="AZ1239" s="21"/>
      <c r="BA1239" s="21"/>
      <c r="BB1239" s="21"/>
      <c r="BC1239" s="21"/>
      <c r="BD1239" s="21"/>
      <c r="BE1239" s="21"/>
    </row>
    <row r="1240" spans="5:57" ht="12.75">
      <c r="E1240" s="21"/>
      <c r="F1240" s="21"/>
      <c r="G1240" s="21"/>
      <c r="H1240" s="21"/>
      <c r="I1240" s="21"/>
      <c r="J1240" s="21"/>
      <c r="K1240" s="21"/>
      <c r="L1240" s="21"/>
      <c r="M1240" s="21"/>
      <c r="N1240" s="21"/>
      <c r="O1240" s="21"/>
      <c r="P1240" s="21"/>
      <c r="Q1240" s="21"/>
      <c r="R1240" s="21"/>
      <c r="S1240" s="21"/>
      <c r="T1240" s="21"/>
      <c r="U1240" s="21"/>
      <c r="V1240" s="21"/>
      <c r="W1240" s="21"/>
      <c r="X1240" s="21"/>
      <c r="Y1240" s="21"/>
      <c r="Z1240" s="21"/>
      <c r="AA1240" s="21"/>
      <c r="AB1240" s="21"/>
      <c r="AC1240" s="21"/>
      <c r="AD1240" s="21"/>
      <c r="AE1240" s="21"/>
      <c r="AF1240" s="21"/>
      <c r="AG1240" s="21"/>
      <c r="AH1240" s="21"/>
      <c r="AI1240" s="21"/>
      <c r="AJ1240" s="21"/>
      <c r="AK1240" s="21"/>
      <c r="AL1240" s="21"/>
      <c r="AM1240" s="21"/>
      <c r="AN1240" s="21"/>
      <c r="AO1240" s="21"/>
      <c r="AP1240" s="21"/>
      <c r="AQ1240" s="21"/>
      <c r="AR1240" s="21"/>
      <c r="AS1240" s="21"/>
      <c r="AT1240" s="21"/>
      <c r="AU1240" s="21"/>
      <c r="AV1240" s="21"/>
      <c r="AW1240" s="21"/>
      <c r="AX1240" s="21"/>
      <c r="AY1240" s="21"/>
      <c r="AZ1240" s="21"/>
      <c r="BA1240" s="21"/>
      <c r="BB1240" s="21"/>
      <c r="BC1240" s="21"/>
      <c r="BD1240" s="21"/>
      <c r="BE1240" s="21"/>
    </row>
    <row r="1241" spans="5:57" ht="12.75">
      <c r="E1241" s="21"/>
      <c r="F1241" s="21"/>
      <c r="G1241" s="21"/>
      <c r="H1241" s="21"/>
      <c r="I1241" s="21"/>
      <c r="J1241" s="21"/>
      <c r="K1241" s="21"/>
      <c r="L1241" s="21"/>
      <c r="M1241" s="21"/>
      <c r="N1241" s="21"/>
      <c r="O1241" s="21"/>
      <c r="P1241" s="21"/>
      <c r="Q1241" s="21"/>
      <c r="R1241" s="21"/>
      <c r="S1241" s="21"/>
      <c r="T1241" s="21"/>
      <c r="U1241" s="21"/>
      <c r="V1241" s="21"/>
      <c r="W1241" s="21"/>
      <c r="X1241" s="21"/>
      <c r="Y1241" s="21"/>
      <c r="Z1241" s="21"/>
      <c r="AA1241" s="21"/>
      <c r="AB1241" s="21"/>
      <c r="AC1241" s="21"/>
      <c r="AD1241" s="21"/>
      <c r="AE1241" s="21"/>
      <c r="AF1241" s="21"/>
      <c r="AG1241" s="21"/>
      <c r="AH1241" s="21"/>
      <c r="AI1241" s="21"/>
      <c r="AJ1241" s="21"/>
      <c r="AK1241" s="21"/>
      <c r="AL1241" s="21"/>
      <c r="AM1241" s="21"/>
      <c r="AN1241" s="21"/>
      <c r="AO1241" s="21"/>
      <c r="AP1241" s="21"/>
      <c r="AQ1241" s="21"/>
      <c r="AR1241" s="21"/>
      <c r="AS1241" s="21"/>
      <c r="AT1241" s="21"/>
      <c r="AU1241" s="21"/>
      <c r="AV1241" s="21"/>
      <c r="AW1241" s="21"/>
      <c r="AX1241" s="21"/>
      <c r="AY1241" s="21"/>
      <c r="AZ1241" s="21"/>
      <c r="BA1241" s="21"/>
      <c r="BB1241" s="21"/>
      <c r="BC1241" s="21"/>
      <c r="BD1241" s="21"/>
      <c r="BE1241" s="21"/>
    </row>
    <row r="1242" spans="5:57" ht="12.75">
      <c r="E1242" s="21"/>
      <c r="F1242" s="21"/>
      <c r="G1242" s="21"/>
      <c r="H1242" s="21"/>
      <c r="I1242" s="21"/>
      <c r="J1242" s="21"/>
      <c r="K1242" s="21"/>
      <c r="L1242" s="21"/>
      <c r="M1242" s="21"/>
      <c r="N1242" s="21"/>
      <c r="O1242" s="21"/>
      <c r="P1242" s="21"/>
      <c r="Q1242" s="21"/>
      <c r="R1242" s="21"/>
      <c r="S1242" s="21"/>
      <c r="T1242" s="21"/>
      <c r="U1242" s="21"/>
      <c r="V1242" s="21"/>
      <c r="W1242" s="21"/>
      <c r="X1242" s="21"/>
      <c r="Y1242" s="21"/>
      <c r="Z1242" s="21"/>
      <c r="AA1242" s="21"/>
      <c r="AB1242" s="21"/>
      <c r="AC1242" s="21"/>
      <c r="AD1242" s="21"/>
      <c r="AE1242" s="21"/>
      <c r="AF1242" s="21"/>
      <c r="AG1242" s="21"/>
      <c r="AH1242" s="21"/>
      <c r="AI1242" s="21"/>
      <c r="AJ1242" s="21"/>
      <c r="AK1242" s="21"/>
      <c r="AL1242" s="21"/>
      <c r="AM1242" s="21"/>
      <c r="AN1242" s="21"/>
      <c r="AO1242" s="21"/>
      <c r="AP1242" s="21"/>
      <c r="AQ1242" s="21"/>
      <c r="AR1242" s="21"/>
      <c r="AS1242" s="21"/>
      <c r="AT1242" s="21"/>
      <c r="AU1242" s="21"/>
      <c r="AV1242" s="21"/>
      <c r="AW1242" s="21"/>
      <c r="AX1242" s="21"/>
      <c r="AY1242" s="21"/>
      <c r="AZ1242" s="21"/>
      <c r="BA1242" s="21"/>
      <c r="BB1242" s="21"/>
      <c r="BC1242" s="21"/>
      <c r="BD1242" s="21"/>
      <c r="BE1242" s="21"/>
    </row>
    <row r="1243" spans="5:57" ht="12.75">
      <c r="E1243" s="21"/>
      <c r="F1243" s="21"/>
      <c r="G1243" s="21"/>
      <c r="H1243" s="21"/>
      <c r="I1243" s="21"/>
      <c r="J1243" s="21"/>
      <c r="K1243" s="21"/>
      <c r="L1243" s="21"/>
      <c r="M1243" s="21"/>
      <c r="N1243" s="21"/>
      <c r="O1243" s="21"/>
      <c r="P1243" s="21"/>
      <c r="Q1243" s="21"/>
      <c r="R1243" s="21"/>
      <c r="S1243" s="21"/>
      <c r="T1243" s="21"/>
      <c r="U1243" s="21"/>
      <c r="V1243" s="21"/>
      <c r="W1243" s="21"/>
      <c r="X1243" s="21"/>
      <c r="Y1243" s="21"/>
      <c r="Z1243" s="21"/>
      <c r="AA1243" s="21"/>
      <c r="AB1243" s="21"/>
      <c r="AC1243" s="21"/>
      <c r="AD1243" s="21"/>
      <c r="AE1243" s="21"/>
      <c r="AF1243" s="21"/>
      <c r="AG1243" s="21"/>
      <c r="AH1243" s="21"/>
      <c r="AI1243" s="21"/>
      <c r="AJ1243" s="21"/>
      <c r="AK1243" s="21"/>
      <c r="AL1243" s="21"/>
      <c r="AM1243" s="21"/>
      <c r="AN1243" s="21"/>
      <c r="AO1243" s="21"/>
      <c r="AP1243" s="21"/>
      <c r="AQ1243" s="21"/>
      <c r="AR1243" s="21"/>
      <c r="AS1243" s="21"/>
      <c r="AT1243" s="21"/>
      <c r="AU1243" s="21"/>
      <c r="AV1243" s="21"/>
      <c r="AW1243" s="21"/>
      <c r="AX1243" s="21"/>
      <c r="AY1243" s="21"/>
      <c r="AZ1243" s="21"/>
      <c r="BA1243" s="21"/>
      <c r="BB1243" s="21"/>
      <c r="BC1243" s="21"/>
      <c r="BD1243" s="21"/>
      <c r="BE1243" s="21"/>
    </row>
    <row r="1244" spans="5:57" ht="12.75">
      <c r="E1244" s="21"/>
      <c r="F1244" s="21"/>
      <c r="G1244" s="21"/>
      <c r="H1244" s="21"/>
      <c r="I1244" s="21"/>
      <c r="J1244" s="21"/>
      <c r="K1244" s="21"/>
      <c r="L1244" s="21"/>
      <c r="M1244" s="21"/>
      <c r="N1244" s="21"/>
      <c r="O1244" s="21"/>
      <c r="P1244" s="21"/>
      <c r="Q1244" s="21"/>
      <c r="R1244" s="21"/>
      <c r="S1244" s="21"/>
      <c r="T1244" s="21"/>
      <c r="U1244" s="21"/>
      <c r="V1244" s="21"/>
      <c r="W1244" s="21"/>
      <c r="X1244" s="21"/>
      <c r="Y1244" s="21"/>
      <c r="Z1244" s="21"/>
      <c r="AA1244" s="21"/>
      <c r="AB1244" s="21"/>
      <c r="AC1244" s="21"/>
      <c r="AD1244" s="21"/>
      <c r="AE1244" s="21"/>
      <c r="AF1244" s="21"/>
      <c r="AG1244" s="21"/>
      <c r="AH1244" s="21"/>
      <c r="AI1244" s="21"/>
      <c r="AJ1244" s="21"/>
      <c r="AK1244" s="21"/>
      <c r="AL1244" s="21"/>
      <c r="AM1244" s="21"/>
      <c r="AN1244" s="21"/>
      <c r="AO1244" s="21"/>
      <c r="AP1244" s="21"/>
      <c r="AQ1244" s="21"/>
      <c r="AR1244" s="21"/>
      <c r="AS1244" s="21"/>
      <c r="AT1244" s="21"/>
      <c r="AU1244" s="21"/>
      <c r="AV1244" s="21"/>
      <c r="AW1244" s="21"/>
      <c r="AX1244" s="21"/>
      <c r="AY1244" s="21"/>
      <c r="AZ1244" s="21"/>
      <c r="BA1244" s="21"/>
      <c r="BB1244" s="21"/>
      <c r="BC1244" s="21"/>
      <c r="BD1244" s="21"/>
      <c r="BE1244" s="21"/>
    </row>
    <row r="1245" spans="5:57" ht="12.75">
      <c r="E1245" s="21"/>
      <c r="F1245" s="21"/>
      <c r="G1245" s="21"/>
      <c r="H1245" s="21"/>
      <c r="I1245" s="21"/>
      <c r="J1245" s="21"/>
      <c r="K1245" s="21"/>
      <c r="L1245" s="21"/>
      <c r="M1245" s="21"/>
      <c r="N1245" s="21"/>
      <c r="O1245" s="21"/>
      <c r="P1245" s="21"/>
      <c r="Q1245" s="21"/>
      <c r="R1245" s="21"/>
      <c r="S1245" s="21"/>
      <c r="T1245" s="21"/>
      <c r="U1245" s="21"/>
      <c r="V1245" s="21"/>
      <c r="W1245" s="21"/>
      <c r="X1245" s="21"/>
      <c r="Y1245" s="21"/>
      <c r="Z1245" s="21"/>
      <c r="AA1245" s="21"/>
      <c r="AB1245" s="21"/>
      <c r="AC1245" s="21"/>
      <c r="AD1245" s="21"/>
      <c r="AE1245" s="21"/>
      <c r="AF1245" s="21"/>
      <c r="AG1245" s="21"/>
      <c r="AH1245" s="21"/>
      <c r="AI1245" s="21"/>
      <c r="AJ1245" s="21"/>
      <c r="AK1245" s="21"/>
      <c r="AL1245" s="21"/>
      <c r="AM1245" s="21"/>
      <c r="AN1245" s="21"/>
      <c r="AO1245" s="21"/>
      <c r="AP1245" s="21"/>
      <c r="AQ1245" s="21"/>
      <c r="AR1245" s="21"/>
      <c r="AS1245" s="21"/>
      <c r="AT1245" s="21"/>
      <c r="AU1245" s="21"/>
      <c r="AV1245" s="21"/>
      <c r="AW1245" s="21"/>
      <c r="AX1245" s="21"/>
      <c r="AY1245" s="21"/>
      <c r="AZ1245" s="21"/>
      <c r="BA1245" s="21"/>
      <c r="BB1245" s="21"/>
      <c r="BC1245" s="21"/>
      <c r="BD1245" s="21"/>
      <c r="BE1245" s="21"/>
    </row>
    <row r="1246" spans="5:57" ht="12.75">
      <c r="E1246" s="21"/>
      <c r="F1246" s="21"/>
      <c r="G1246" s="21"/>
      <c r="H1246" s="21"/>
      <c r="I1246" s="21"/>
      <c r="J1246" s="21"/>
      <c r="K1246" s="21"/>
      <c r="L1246" s="21"/>
      <c r="M1246" s="21"/>
      <c r="N1246" s="21"/>
      <c r="O1246" s="21"/>
      <c r="P1246" s="21"/>
      <c r="Q1246" s="21"/>
      <c r="R1246" s="21"/>
      <c r="S1246" s="21"/>
      <c r="T1246" s="21"/>
      <c r="U1246" s="21"/>
      <c r="V1246" s="21"/>
      <c r="W1246" s="21"/>
      <c r="X1246" s="21"/>
      <c r="Y1246" s="21"/>
      <c r="Z1246" s="21"/>
      <c r="AA1246" s="21"/>
      <c r="AB1246" s="21"/>
      <c r="AC1246" s="21"/>
      <c r="AD1246" s="21"/>
      <c r="AE1246" s="21"/>
      <c r="AF1246" s="21"/>
      <c r="AG1246" s="21"/>
      <c r="AH1246" s="21"/>
      <c r="AI1246" s="21"/>
      <c r="AJ1246" s="21"/>
      <c r="AK1246" s="21"/>
      <c r="AL1246" s="21"/>
      <c r="AM1246" s="21"/>
      <c r="AN1246" s="21"/>
      <c r="AO1246" s="21"/>
      <c r="AP1246" s="21"/>
      <c r="AQ1246" s="21"/>
      <c r="AR1246" s="21"/>
      <c r="AS1246" s="21"/>
      <c r="AT1246" s="21"/>
      <c r="AU1246" s="21"/>
      <c r="AV1246" s="21"/>
      <c r="AW1246" s="21"/>
      <c r="AX1246" s="21"/>
      <c r="AY1246" s="21"/>
      <c r="AZ1246" s="21"/>
      <c r="BA1246" s="21"/>
      <c r="BB1246" s="21"/>
      <c r="BC1246" s="21"/>
      <c r="BD1246" s="21"/>
      <c r="BE1246" s="21"/>
    </row>
    <row r="1247" spans="5:57" ht="12.75">
      <c r="E1247" s="21"/>
      <c r="F1247" s="21"/>
      <c r="G1247" s="21"/>
      <c r="H1247" s="21"/>
      <c r="I1247" s="21"/>
      <c r="J1247" s="21"/>
      <c r="K1247" s="21"/>
      <c r="L1247" s="21"/>
      <c r="M1247" s="21"/>
      <c r="N1247" s="21"/>
      <c r="O1247" s="21"/>
      <c r="P1247" s="21"/>
      <c r="Q1247" s="21"/>
      <c r="R1247" s="21"/>
      <c r="S1247" s="21"/>
      <c r="T1247" s="21"/>
      <c r="U1247" s="21"/>
      <c r="V1247" s="21"/>
      <c r="W1247" s="21"/>
      <c r="X1247" s="21"/>
      <c r="Y1247" s="21"/>
      <c r="Z1247" s="21"/>
      <c r="AA1247" s="21"/>
      <c r="AB1247" s="21"/>
      <c r="AC1247" s="21"/>
      <c r="AD1247" s="21"/>
      <c r="AE1247" s="21"/>
      <c r="AF1247" s="21"/>
      <c r="AG1247" s="21"/>
      <c r="AH1247" s="21"/>
      <c r="AI1247" s="21"/>
      <c r="AJ1247" s="21"/>
      <c r="AK1247" s="21"/>
      <c r="AL1247" s="21"/>
      <c r="AM1247" s="21"/>
      <c r="AN1247" s="21"/>
      <c r="AO1247" s="21"/>
      <c r="AP1247" s="21"/>
      <c r="AQ1247" s="21"/>
      <c r="AR1247" s="21"/>
      <c r="AS1247" s="21"/>
      <c r="AT1247" s="21"/>
      <c r="AU1247" s="21"/>
      <c r="AV1247" s="21"/>
      <c r="AW1247" s="21"/>
      <c r="AX1247" s="21"/>
      <c r="AY1247" s="21"/>
      <c r="AZ1247" s="21"/>
      <c r="BA1247" s="21"/>
      <c r="BB1247" s="21"/>
      <c r="BC1247" s="21"/>
      <c r="BD1247" s="21"/>
      <c r="BE1247" s="21"/>
    </row>
    <row r="1248" spans="5:57" ht="12.75">
      <c r="E1248" s="21"/>
      <c r="F1248" s="21"/>
      <c r="G1248" s="21"/>
      <c r="H1248" s="21"/>
      <c r="I1248" s="21"/>
      <c r="J1248" s="21"/>
      <c r="K1248" s="21"/>
      <c r="L1248" s="21"/>
      <c r="M1248" s="21"/>
      <c r="N1248" s="21"/>
      <c r="O1248" s="21"/>
      <c r="P1248" s="21"/>
      <c r="Q1248" s="21"/>
      <c r="R1248" s="21"/>
      <c r="S1248" s="21"/>
      <c r="T1248" s="21"/>
      <c r="U1248" s="21"/>
      <c r="V1248" s="21"/>
      <c r="W1248" s="21"/>
      <c r="X1248" s="21"/>
      <c r="Y1248" s="21"/>
      <c r="Z1248" s="21"/>
      <c r="AA1248" s="21"/>
      <c r="AB1248" s="21"/>
      <c r="AC1248" s="21"/>
      <c r="AD1248" s="21"/>
      <c r="AE1248" s="21"/>
      <c r="AF1248" s="21"/>
      <c r="AG1248" s="21"/>
      <c r="AH1248" s="21"/>
      <c r="AI1248" s="21"/>
      <c r="AJ1248" s="21"/>
      <c r="AK1248" s="21"/>
      <c r="AL1248" s="21"/>
      <c r="AM1248" s="21"/>
      <c r="AN1248" s="21"/>
      <c r="AO1248" s="21"/>
      <c r="AP1248" s="21"/>
      <c r="AQ1248" s="21"/>
      <c r="AR1248" s="21"/>
      <c r="AS1248" s="21"/>
      <c r="AT1248" s="21"/>
      <c r="AU1248" s="21"/>
      <c r="AV1248" s="21"/>
      <c r="AW1248" s="21"/>
      <c r="AX1248" s="21"/>
      <c r="AY1248" s="21"/>
      <c r="AZ1248" s="21"/>
      <c r="BA1248" s="21"/>
      <c r="BB1248" s="21"/>
      <c r="BC1248" s="21"/>
      <c r="BD1248" s="21"/>
      <c r="BE1248" s="21"/>
    </row>
    <row r="1249" spans="5:57" ht="12.75">
      <c r="E1249" s="21"/>
      <c r="F1249" s="21"/>
      <c r="G1249" s="21"/>
      <c r="H1249" s="21"/>
      <c r="I1249" s="21"/>
      <c r="J1249" s="21"/>
      <c r="K1249" s="21"/>
      <c r="L1249" s="21"/>
      <c r="M1249" s="21"/>
      <c r="N1249" s="21"/>
      <c r="O1249" s="21"/>
      <c r="P1249" s="21"/>
      <c r="Q1249" s="21"/>
      <c r="R1249" s="21"/>
      <c r="S1249" s="21"/>
      <c r="T1249" s="21"/>
      <c r="U1249" s="21"/>
      <c r="V1249" s="21"/>
      <c r="W1249" s="21"/>
      <c r="X1249" s="21"/>
      <c r="Y1249" s="21"/>
      <c r="Z1249" s="21"/>
      <c r="AA1249" s="21"/>
      <c r="AB1249" s="21"/>
      <c r="AC1249" s="21"/>
      <c r="AD1249" s="21"/>
      <c r="AE1249" s="21"/>
      <c r="AF1249" s="21"/>
      <c r="AG1249" s="21"/>
      <c r="AH1249" s="21"/>
      <c r="AI1249" s="21"/>
      <c r="AJ1249" s="21"/>
      <c r="AK1249" s="21"/>
      <c r="AL1249" s="21"/>
      <c r="AM1249" s="21"/>
      <c r="AN1249" s="21"/>
      <c r="AO1249" s="21"/>
      <c r="AP1249" s="21"/>
      <c r="AQ1249" s="21"/>
      <c r="AR1249" s="21"/>
      <c r="AS1249" s="21"/>
      <c r="AT1249" s="21"/>
      <c r="AU1249" s="21"/>
      <c r="AV1249" s="21"/>
      <c r="AW1249" s="21"/>
      <c r="AX1249" s="21"/>
      <c r="AY1249" s="21"/>
      <c r="AZ1249" s="21"/>
      <c r="BA1249" s="21"/>
      <c r="BB1249" s="21"/>
      <c r="BC1249" s="21"/>
      <c r="BD1249" s="21"/>
      <c r="BE1249" s="21"/>
    </row>
    <row r="1250" spans="5:57" ht="12.75">
      <c r="E1250" s="21"/>
      <c r="F1250" s="21"/>
      <c r="G1250" s="21"/>
      <c r="H1250" s="21"/>
      <c r="I1250" s="21"/>
      <c r="J1250" s="21"/>
      <c r="K1250" s="21"/>
      <c r="L1250" s="21"/>
      <c r="M1250" s="21"/>
      <c r="N1250" s="21"/>
      <c r="O1250" s="21"/>
      <c r="P1250" s="21"/>
      <c r="Q1250" s="21"/>
      <c r="R1250" s="21"/>
      <c r="S1250" s="21"/>
      <c r="T1250" s="21"/>
      <c r="U1250" s="21"/>
      <c r="V1250" s="21"/>
      <c r="W1250" s="21"/>
      <c r="X1250" s="21"/>
      <c r="Y1250" s="21"/>
      <c r="Z1250" s="21"/>
      <c r="AA1250" s="21"/>
      <c r="AB1250" s="21"/>
      <c r="AC1250" s="21"/>
      <c r="AD1250" s="21"/>
      <c r="AE1250" s="21"/>
      <c r="AF1250" s="21"/>
      <c r="AG1250" s="21"/>
      <c r="AH1250" s="21"/>
      <c r="AI1250" s="21"/>
      <c r="AJ1250" s="21"/>
      <c r="AK1250" s="21"/>
      <c r="AL1250" s="21"/>
      <c r="AM1250" s="21"/>
      <c r="AN1250" s="21"/>
      <c r="AO1250" s="21"/>
      <c r="AP1250" s="21"/>
      <c r="AQ1250" s="21"/>
      <c r="AR1250" s="21"/>
      <c r="AS1250" s="21"/>
      <c r="AT1250" s="21"/>
      <c r="AU1250" s="21"/>
      <c r="AV1250" s="21"/>
      <c r="AW1250" s="21"/>
      <c r="AX1250" s="21"/>
      <c r="AY1250" s="21"/>
      <c r="AZ1250" s="21"/>
      <c r="BA1250" s="21"/>
      <c r="BB1250" s="21"/>
      <c r="BC1250" s="21"/>
      <c r="BD1250" s="21"/>
      <c r="BE1250" s="21"/>
    </row>
    <row r="1251" spans="5:57" ht="12.75">
      <c r="E1251" s="21"/>
      <c r="F1251" s="21"/>
      <c r="G1251" s="21"/>
      <c r="H1251" s="21"/>
      <c r="I1251" s="21"/>
      <c r="J1251" s="21"/>
      <c r="K1251" s="21"/>
      <c r="L1251" s="21"/>
      <c r="M1251" s="21"/>
      <c r="N1251" s="21"/>
      <c r="O1251" s="21"/>
      <c r="P1251" s="21"/>
      <c r="Q1251" s="21"/>
      <c r="R1251" s="21"/>
      <c r="S1251" s="21"/>
      <c r="T1251" s="21"/>
      <c r="U1251" s="21"/>
      <c r="V1251" s="21"/>
      <c r="W1251" s="21"/>
      <c r="X1251" s="21"/>
      <c r="Y1251" s="21"/>
      <c r="Z1251" s="21"/>
      <c r="AA1251" s="21"/>
      <c r="AB1251" s="21"/>
      <c r="AC1251" s="21"/>
      <c r="AD1251" s="21"/>
      <c r="AE1251" s="21"/>
      <c r="AF1251" s="21"/>
      <c r="AG1251" s="21"/>
      <c r="AH1251" s="21"/>
      <c r="AI1251" s="21"/>
      <c r="AJ1251" s="21"/>
      <c r="AK1251" s="21"/>
      <c r="AL1251" s="21"/>
      <c r="AM1251" s="21"/>
      <c r="AN1251" s="21"/>
      <c r="AO1251" s="21"/>
      <c r="AP1251" s="21"/>
      <c r="AQ1251" s="21"/>
      <c r="AR1251" s="21"/>
      <c r="AS1251" s="21"/>
      <c r="AT1251" s="21"/>
      <c r="AU1251" s="21"/>
      <c r="AV1251" s="21"/>
      <c r="AW1251" s="21"/>
      <c r="AX1251" s="21"/>
      <c r="AY1251" s="21"/>
      <c r="AZ1251" s="21"/>
      <c r="BA1251" s="21"/>
      <c r="BB1251" s="21"/>
      <c r="BC1251" s="21"/>
      <c r="BD1251" s="21"/>
      <c r="BE1251" s="21"/>
    </row>
    <row r="1252" spans="5:57" ht="12.75">
      <c r="E1252" s="21"/>
      <c r="F1252" s="21"/>
      <c r="G1252" s="21"/>
      <c r="H1252" s="21"/>
      <c r="I1252" s="21"/>
      <c r="J1252" s="21"/>
      <c r="K1252" s="21"/>
      <c r="L1252" s="21"/>
      <c r="M1252" s="21"/>
      <c r="N1252" s="21"/>
      <c r="O1252" s="21"/>
      <c r="P1252" s="21"/>
      <c r="Q1252" s="21"/>
      <c r="R1252" s="21"/>
      <c r="S1252" s="21"/>
      <c r="T1252" s="21"/>
      <c r="U1252" s="21"/>
      <c r="V1252" s="21"/>
      <c r="W1252" s="21"/>
      <c r="X1252" s="21"/>
      <c r="Y1252" s="21"/>
      <c r="Z1252" s="21"/>
      <c r="AA1252" s="21"/>
      <c r="AB1252" s="21"/>
      <c r="AC1252" s="21"/>
      <c r="AD1252" s="21"/>
      <c r="AE1252" s="21"/>
      <c r="AF1252" s="21"/>
      <c r="AG1252" s="21"/>
      <c r="AH1252" s="21"/>
      <c r="AI1252" s="21"/>
      <c r="AJ1252" s="21"/>
      <c r="AK1252" s="21"/>
      <c r="AL1252" s="21"/>
      <c r="AM1252" s="21"/>
      <c r="AN1252" s="21"/>
      <c r="AO1252" s="21"/>
      <c r="AP1252" s="21"/>
      <c r="AQ1252" s="21"/>
      <c r="AR1252" s="21"/>
      <c r="AS1252" s="21"/>
      <c r="AT1252" s="21"/>
      <c r="AU1252" s="21"/>
      <c r="AV1252" s="21"/>
      <c r="AW1252" s="21"/>
      <c r="AX1252" s="21"/>
      <c r="AY1252" s="21"/>
      <c r="AZ1252" s="21"/>
      <c r="BA1252" s="21"/>
      <c r="BB1252" s="21"/>
      <c r="BC1252" s="21"/>
      <c r="BD1252" s="21"/>
      <c r="BE1252" s="21"/>
    </row>
    <row r="1253" spans="5:57" ht="12.75">
      <c r="E1253" s="21"/>
      <c r="F1253" s="21"/>
      <c r="G1253" s="21"/>
      <c r="H1253" s="21"/>
      <c r="I1253" s="21"/>
      <c r="J1253" s="21"/>
      <c r="K1253" s="21"/>
      <c r="L1253" s="21"/>
      <c r="M1253" s="21"/>
      <c r="N1253" s="21"/>
      <c r="O1253" s="21"/>
      <c r="P1253" s="21"/>
      <c r="Q1253" s="21"/>
      <c r="R1253" s="21"/>
      <c r="S1253" s="21"/>
      <c r="T1253" s="21"/>
      <c r="U1253" s="21"/>
      <c r="V1253" s="21"/>
      <c r="W1253" s="21"/>
      <c r="X1253" s="21"/>
      <c r="Y1253" s="21"/>
      <c r="Z1253" s="21"/>
      <c r="AA1253" s="21"/>
      <c r="AB1253" s="21"/>
      <c r="AC1253" s="21"/>
      <c r="AD1253" s="21"/>
      <c r="AE1253" s="21"/>
      <c r="AF1253" s="21"/>
      <c r="AG1253" s="21"/>
      <c r="AH1253" s="21"/>
      <c r="AI1253" s="21"/>
      <c r="AJ1253" s="21"/>
      <c r="AK1253" s="21"/>
      <c r="AL1253" s="21"/>
      <c r="AM1253" s="21"/>
      <c r="AN1253" s="21"/>
      <c r="AO1253" s="21"/>
      <c r="AP1253" s="21"/>
      <c r="AQ1253" s="21"/>
      <c r="AR1253" s="21"/>
      <c r="AS1253" s="21"/>
      <c r="AT1253" s="21"/>
      <c r="AU1253" s="21"/>
      <c r="AV1253" s="21"/>
      <c r="AW1253" s="21"/>
      <c r="AX1253" s="21"/>
      <c r="AY1253" s="21"/>
      <c r="AZ1253" s="21"/>
      <c r="BA1253" s="21"/>
      <c r="BB1253" s="21"/>
      <c r="BC1253" s="21"/>
      <c r="BD1253" s="21"/>
      <c r="BE1253" s="21"/>
    </row>
    <row r="1254" spans="5:57" ht="12.75">
      <c r="E1254" s="21"/>
      <c r="F1254" s="21"/>
      <c r="G1254" s="21"/>
      <c r="H1254" s="21"/>
      <c r="I1254" s="21"/>
      <c r="J1254" s="21"/>
      <c r="K1254" s="21"/>
      <c r="L1254" s="21"/>
      <c r="M1254" s="21"/>
      <c r="N1254" s="21"/>
      <c r="O1254" s="21"/>
      <c r="P1254" s="21"/>
      <c r="Q1254" s="21"/>
      <c r="R1254" s="21"/>
      <c r="S1254" s="21"/>
      <c r="T1254" s="21"/>
      <c r="U1254" s="21"/>
      <c r="V1254" s="21"/>
      <c r="W1254" s="21"/>
      <c r="X1254" s="21"/>
      <c r="Y1254" s="21"/>
      <c r="Z1254" s="21"/>
      <c r="AA1254" s="21"/>
      <c r="AB1254" s="21"/>
      <c r="AC1254" s="21"/>
      <c r="AD1254" s="21"/>
      <c r="AE1254" s="21"/>
      <c r="AF1254" s="21"/>
      <c r="AG1254" s="21"/>
      <c r="AH1254" s="21"/>
      <c r="AI1254" s="21"/>
      <c r="AJ1254" s="21"/>
      <c r="AK1254" s="21"/>
      <c r="AL1254" s="21"/>
      <c r="AM1254" s="21"/>
      <c r="AN1254" s="21"/>
      <c r="AO1254" s="21"/>
      <c r="AP1254" s="21"/>
      <c r="AQ1254" s="21"/>
      <c r="AR1254" s="21"/>
      <c r="AS1254" s="21"/>
      <c r="AT1254" s="21"/>
      <c r="AU1254" s="21"/>
      <c r="AV1254" s="21"/>
      <c r="AW1254" s="21"/>
      <c r="AX1254" s="21"/>
      <c r="AY1254" s="21"/>
      <c r="AZ1254" s="21"/>
      <c r="BA1254" s="21"/>
      <c r="BB1254" s="21"/>
      <c r="BC1254" s="21"/>
      <c r="BD1254" s="21"/>
      <c r="BE1254" s="21"/>
    </row>
    <row r="1255" spans="5:57" ht="12.75">
      <c r="E1255" s="21"/>
      <c r="F1255" s="21"/>
      <c r="G1255" s="21"/>
      <c r="H1255" s="21"/>
      <c r="I1255" s="21"/>
      <c r="J1255" s="21"/>
      <c r="K1255" s="21"/>
      <c r="L1255" s="21"/>
      <c r="M1255" s="21"/>
      <c r="N1255" s="21"/>
      <c r="O1255" s="21"/>
      <c r="P1255" s="21"/>
      <c r="Q1255" s="21"/>
      <c r="R1255" s="21"/>
      <c r="S1255" s="21"/>
      <c r="T1255" s="21"/>
      <c r="U1255" s="21"/>
      <c r="V1255" s="21"/>
      <c r="W1255" s="21"/>
      <c r="X1255" s="21"/>
      <c r="Y1255" s="21"/>
      <c r="Z1255" s="21"/>
      <c r="AA1255" s="21"/>
      <c r="AB1255" s="21"/>
      <c r="AC1255" s="21"/>
      <c r="AD1255" s="21"/>
      <c r="AE1255" s="21"/>
      <c r="AF1255" s="21"/>
      <c r="AG1255" s="21"/>
      <c r="AH1255" s="21"/>
      <c r="AI1255" s="21"/>
      <c r="AJ1255" s="21"/>
      <c r="AK1255" s="21"/>
      <c r="AL1255" s="21"/>
      <c r="AM1255" s="21"/>
      <c r="AN1255" s="21"/>
      <c r="AO1255" s="21"/>
      <c r="AP1255" s="21"/>
      <c r="AQ1255" s="21"/>
      <c r="AR1255" s="21"/>
      <c r="AS1255" s="21"/>
      <c r="AT1255" s="21"/>
      <c r="AU1255" s="21"/>
      <c r="AV1255" s="21"/>
      <c r="AW1255" s="21"/>
      <c r="AX1255" s="21"/>
      <c r="AY1255" s="21"/>
      <c r="AZ1255" s="21"/>
      <c r="BA1255" s="21"/>
      <c r="BB1255" s="21"/>
      <c r="BC1255" s="21"/>
      <c r="BD1255" s="21"/>
      <c r="BE1255" s="21"/>
    </row>
    <row r="1256" spans="5:57" ht="12.75">
      <c r="E1256" s="21"/>
      <c r="F1256" s="21"/>
      <c r="G1256" s="21"/>
      <c r="H1256" s="21"/>
      <c r="I1256" s="21"/>
      <c r="J1256" s="21"/>
      <c r="K1256" s="21"/>
      <c r="L1256" s="21"/>
      <c r="M1256" s="21"/>
      <c r="N1256" s="21"/>
      <c r="O1256" s="21"/>
      <c r="P1256" s="21"/>
      <c r="Q1256" s="21"/>
      <c r="R1256" s="21"/>
      <c r="S1256" s="21"/>
      <c r="T1256" s="21"/>
      <c r="U1256" s="21"/>
      <c r="V1256" s="21"/>
      <c r="W1256" s="21"/>
      <c r="X1256" s="21"/>
      <c r="Y1256" s="21"/>
      <c r="Z1256" s="21"/>
      <c r="AA1256" s="21"/>
      <c r="AB1256" s="21"/>
      <c r="AC1256" s="21"/>
      <c r="AD1256" s="21"/>
      <c r="AE1256" s="21"/>
      <c r="AF1256" s="21"/>
      <c r="AG1256" s="21"/>
      <c r="AH1256" s="21"/>
      <c r="AI1256" s="21"/>
      <c r="AJ1256" s="21"/>
      <c r="AK1256" s="21"/>
      <c r="AL1256" s="21"/>
      <c r="AM1256" s="21"/>
      <c r="AN1256" s="21"/>
      <c r="AO1256" s="21"/>
      <c r="AP1256" s="21"/>
      <c r="AQ1256" s="21"/>
      <c r="AR1256" s="21"/>
      <c r="AS1256" s="21"/>
      <c r="AT1256" s="21"/>
      <c r="AU1256" s="21"/>
      <c r="AV1256" s="21"/>
      <c r="AW1256" s="21"/>
      <c r="AX1256" s="21"/>
      <c r="AY1256" s="21"/>
      <c r="AZ1256" s="21"/>
      <c r="BA1256" s="21"/>
      <c r="BB1256" s="21"/>
      <c r="BC1256" s="21"/>
      <c r="BD1256" s="21"/>
      <c r="BE1256" s="21"/>
    </row>
    <row r="1257" spans="5:57" ht="12.75">
      <c r="E1257" s="21"/>
      <c r="F1257" s="21"/>
      <c r="G1257" s="21"/>
      <c r="H1257" s="21"/>
      <c r="I1257" s="21"/>
      <c r="J1257" s="21"/>
      <c r="K1257" s="21"/>
      <c r="L1257" s="21"/>
      <c r="M1257" s="21"/>
      <c r="N1257" s="21"/>
      <c r="O1257" s="21"/>
      <c r="P1257" s="21"/>
      <c r="Q1257" s="21"/>
      <c r="R1257" s="21"/>
      <c r="S1257" s="21"/>
      <c r="T1257" s="21"/>
      <c r="U1257" s="21"/>
      <c r="V1257" s="21"/>
      <c r="W1257" s="21"/>
      <c r="X1257" s="21"/>
      <c r="Y1257" s="21"/>
      <c r="Z1257" s="21"/>
      <c r="AA1257" s="21"/>
      <c r="AB1257" s="21"/>
      <c r="AC1257" s="21"/>
      <c r="AD1257" s="21"/>
      <c r="AE1257" s="21"/>
      <c r="AF1257" s="21"/>
      <c r="AG1257" s="21"/>
      <c r="AH1257" s="21"/>
      <c r="AI1257" s="21"/>
      <c r="AJ1257" s="21"/>
      <c r="AK1257" s="21"/>
      <c r="AL1257" s="21"/>
      <c r="AM1257" s="21"/>
      <c r="AN1257" s="21"/>
      <c r="AO1257" s="21"/>
      <c r="AP1257" s="21"/>
      <c r="AQ1257" s="21"/>
      <c r="AR1257" s="21"/>
      <c r="AS1257" s="21"/>
      <c r="AT1257" s="21"/>
      <c r="AU1257" s="21"/>
      <c r="AV1257" s="21"/>
      <c r="AW1257" s="21"/>
      <c r="AX1257" s="21"/>
      <c r="AY1257" s="21"/>
      <c r="AZ1257" s="21"/>
      <c r="BA1257" s="21"/>
      <c r="BB1257" s="21"/>
      <c r="BC1257" s="21"/>
      <c r="BD1257" s="21"/>
      <c r="BE1257" s="21"/>
    </row>
    <row r="1258" spans="5:57" ht="12.75">
      <c r="E1258" s="21"/>
      <c r="F1258" s="21"/>
      <c r="G1258" s="21"/>
      <c r="H1258" s="21"/>
      <c r="I1258" s="21"/>
      <c r="J1258" s="21"/>
      <c r="K1258" s="21"/>
      <c r="L1258" s="21"/>
      <c r="M1258" s="21"/>
      <c r="N1258" s="21"/>
      <c r="O1258" s="21"/>
      <c r="P1258" s="21"/>
      <c r="Q1258" s="21"/>
      <c r="R1258" s="21"/>
      <c r="S1258" s="21"/>
      <c r="T1258" s="21"/>
      <c r="U1258" s="21"/>
      <c r="V1258" s="21"/>
      <c r="W1258" s="21"/>
      <c r="X1258" s="21"/>
      <c r="Y1258" s="21"/>
      <c r="Z1258" s="21"/>
      <c r="AA1258" s="21"/>
      <c r="AB1258" s="21"/>
      <c r="AC1258" s="21"/>
      <c r="AD1258" s="21"/>
      <c r="AE1258" s="21"/>
      <c r="AF1258" s="21"/>
      <c r="AG1258" s="21"/>
      <c r="AH1258" s="21"/>
      <c r="AI1258" s="21"/>
      <c r="AJ1258" s="21"/>
      <c r="AK1258" s="21"/>
      <c r="AL1258" s="21"/>
      <c r="AM1258" s="21"/>
      <c r="AN1258" s="21"/>
      <c r="AO1258" s="21"/>
      <c r="AP1258" s="21"/>
      <c r="AQ1258" s="21"/>
      <c r="AR1258" s="21"/>
      <c r="AS1258" s="21"/>
      <c r="AT1258" s="21"/>
      <c r="AU1258" s="21"/>
      <c r="AV1258" s="21"/>
      <c r="AW1258" s="21"/>
      <c r="AX1258" s="21"/>
      <c r="AY1258" s="21"/>
      <c r="AZ1258" s="21"/>
      <c r="BA1258" s="21"/>
      <c r="BB1258" s="21"/>
      <c r="BC1258" s="21"/>
      <c r="BD1258" s="21"/>
      <c r="BE1258" s="21"/>
    </row>
    <row r="1259" spans="5:57" ht="12.75">
      <c r="E1259" s="21"/>
      <c r="F1259" s="21"/>
      <c r="G1259" s="21"/>
      <c r="H1259" s="21"/>
      <c r="I1259" s="21"/>
      <c r="J1259" s="21"/>
      <c r="K1259" s="21"/>
      <c r="L1259" s="21"/>
      <c r="M1259" s="21"/>
      <c r="N1259" s="21"/>
      <c r="O1259" s="21"/>
      <c r="P1259" s="21"/>
      <c r="Q1259" s="21"/>
      <c r="R1259" s="21"/>
      <c r="S1259" s="21"/>
      <c r="T1259" s="21"/>
      <c r="U1259" s="21"/>
      <c r="V1259" s="21"/>
      <c r="W1259" s="21"/>
      <c r="X1259" s="21"/>
      <c r="Y1259" s="21"/>
      <c r="Z1259" s="21"/>
      <c r="AA1259" s="21"/>
      <c r="AB1259" s="21"/>
      <c r="AC1259" s="21"/>
      <c r="AD1259" s="21"/>
      <c r="AE1259" s="21"/>
      <c r="AF1259" s="21"/>
      <c r="AG1259" s="21"/>
      <c r="AH1259" s="21"/>
      <c r="AI1259" s="21"/>
      <c r="AJ1259" s="21"/>
      <c r="AK1259" s="21"/>
      <c r="AL1259" s="21"/>
      <c r="AM1259" s="21"/>
      <c r="AN1259" s="21"/>
      <c r="AO1259" s="21"/>
      <c r="AP1259" s="21"/>
      <c r="AQ1259" s="21"/>
      <c r="AR1259" s="21"/>
      <c r="AS1259" s="21"/>
      <c r="AT1259" s="21"/>
      <c r="AU1259" s="21"/>
      <c r="AV1259" s="21"/>
      <c r="AW1259" s="21"/>
      <c r="AX1259" s="21"/>
      <c r="AY1259" s="21"/>
      <c r="AZ1259" s="21"/>
      <c r="BA1259" s="21"/>
      <c r="BB1259" s="21"/>
      <c r="BC1259" s="21"/>
      <c r="BD1259" s="21"/>
      <c r="BE1259" s="21"/>
    </row>
    <row r="1260" spans="5:57" ht="12.75">
      <c r="E1260" s="21"/>
      <c r="F1260" s="21"/>
      <c r="G1260" s="21"/>
      <c r="H1260" s="21"/>
      <c r="I1260" s="21"/>
      <c r="J1260" s="21"/>
      <c r="K1260" s="21"/>
      <c r="L1260" s="21"/>
      <c r="M1260" s="21"/>
      <c r="N1260" s="21"/>
      <c r="O1260" s="21"/>
      <c r="P1260" s="21"/>
      <c r="Q1260" s="21"/>
      <c r="R1260" s="21"/>
      <c r="S1260" s="21"/>
      <c r="T1260" s="21"/>
      <c r="U1260" s="21"/>
      <c r="V1260" s="21"/>
      <c r="W1260" s="21"/>
      <c r="X1260" s="21"/>
      <c r="Y1260" s="21"/>
      <c r="Z1260" s="21"/>
      <c r="AA1260" s="21"/>
      <c r="AB1260" s="21"/>
      <c r="AC1260" s="21"/>
      <c r="AD1260" s="21"/>
      <c r="AE1260" s="21"/>
      <c r="AF1260" s="21"/>
      <c r="AG1260" s="21"/>
      <c r="AH1260" s="21"/>
      <c r="AI1260" s="21"/>
      <c r="AJ1260" s="21"/>
      <c r="AK1260" s="21"/>
      <c r="AL1260" s="21"/>
      <c r="AM1260" s="21"/>
      <c r="AN1260" s="21"/>
      <c r="AO1260" s="21"/>
      <c r="AP1260" s="21"/>
      <c r="AQ1260" s="21"/>
      <c r="AR1260" s="21"/>
      <c r="AS1260" s="21"/>
      <c r="AT1260" s="21"/>
      <c r="AU1260" s="21"/>
      <c r="AV1260" s="21"/>
      <c r="AW1260" s="21"/>
      <c r="AX1260" s="21"/>
      <c r="AY1260" s="21"/>
      <c r="AZ1260" s="21"/>
      <c r="BA1260" s="21"/>
      <c r="BB1260" s="21"/>
      <c r="BC1260" s="21"/>
      <c r="BD1260" s="21"/>
      <c r="BE1260" s="21"/>
    </row>
    <row r="1261" spans="5:57" ht="12.75">
      <c r="E1261" s="21"/>
      <c r="F1261" s="21"/>
      <c r="G1261" s="21"/>
      <c r="H1261" s="21"/>
      <c r="I1261" s="21"/>
      <c r="J1261" s="21"/>
      <c r="K1261" s="21"/>
      <c r="L1261" s="21"/>
      <c r="M1261" s="21"/>
      <c r="N1261" s="21"/>
      <c r="O1261" s="21"/>
      <c r="P1261" s="21"/>
      <c r="Q1261" s="21"/>
      <c r="R1261" s="21"/>
      <c r="S1261" s="21"/>
      <c r="T1261" s="21"/>
      <c r="U1261" s="21"/>
      <c r="V1261" s="21"/>
      <c r="W1261" s="21"/>
      <c r="X1261" s="21"/>
      <c r="Y1261" s="21"/>
      <c r="Z1261" s="21"/>
      <c r="AA1261" s="21"/>
      <c r="AB1261" s="21"/>
      <c r="AC1261" s="21"/>
      <c r="AD1261" s="21"/>
      <c r="AE1261" s="21"/>
      <c r="AF1261" s="21"/>
      <c r="AG1261" s="21"/>
      <c r="AH1261" s="21"/>
      <c r="AI1261" s="21"/>
      <c r="AJ1261" s="21"/>
      <c r="AK1261" s="21"/>
      <c r="AL1261" s="21"/>
      <c r="AM1261" s="21"/>
      <c r="AN1261" s="21"/>
      <c r="AO1261" s="21"/>
      <c r="AP1261" s="21"/>
      <c r="AQ1261" s="21"/>
      <c r="AR1261" s="21"/>
      <c r="AS1261" s="21"/>
      <c r="AT1261" s="21"/>
      <c r="AU1261" s="21"/>
      <c r="AV1261" s="21"/>
      <c r="AW1261" s="21"/>
      <c r="AX1261" s="21"/>
      <c r="AY1261" s="21"/>
      <c r="AZ1261" s="21"/>
      <c r="BA1261" s="21"/>
      <c r="BB1261" s="21"/>
      <c r="BC1261" s="21"/>
      <c r="BD1261" s="21"/>
      <c r="BE1261" s="21"/>
    </row>
    <row r="1262" spans="5:57" ht="12.75">
      <c r="E1262" s="21"/>
      <c r="F1262" s="21"/>
      <c r="G1262" s="21"/>
      <c r="H1262" s="21"/>
      <c r="I1262" s="21"/>
      <c r="J1262" s="21"/>
      <c r="K1262" s="21"/>
      <c r="L1262" s="21"/>
      <c r="M1262" s="21"/>
      <c r="N1262" s="21"/>
      <c r="O1262" s="21"/>
      <c r="P1262" s="21"/>
      <c r="Q1262" s="21"/>
      <c r="R1262" s="21"/>
      <c r="S1262" s="21"/>
      <c r="T1262" s="21"/>
      <c r="U1262" s="21"/>
      <c r="V1262" s="21"/>
      <c r="W1262" s="21"/>
      <c r="X1262" s="21"/>
      <c r="Y1262" s="21"/>
      <c r="Z1262" s="21"/>
      <c r="AA1262" s="21"/>
      <c r="AB1262" s="21"/>
      <c r="AC1262" s="21"/>
      <c r="AD1262" s="21"/>
      <c r="AE1262" s="21"/>
      <c r="AF1262" s="21"/>
      <c r="AG1262" s="21"/>
      <c r="AH1262" s="21"/>
      <c r="AI1262" s="21"/>
      <c r="AJ1262" s="21"/>
      <c r="AK1262" s="21"/>
      <c r="AL1262" s="21"/>
      <c r="AM1262" s="21"/>
      <c r="AN1262" s="21"/>
      <c r="AO1262" s="21"/>
      <c r="AP1262" s="21"/>
      <c r="AQ1262" s="21"/>
      <c r="AR1262" s="21"/>
      <c r="AS1262" s="21"/>
      <c r="AT1262" s="21"/>
      <c r="AU1262" s="21"/>
      <c r="AV1262" s="21"/>
      <c r="AW1262" s="21"/>
      <c r="AX1262" s="21"/>
      <c r="AY1262" s="21"/>
      <c r="AZ1262" s="21"/>
      <c r="BA1262" s="21"/>
      <c r="BB1262" s="21"/>
      <c r="BC1262" s="21"/>
      <c r="BD1262" s="21"/>
      <c r="BE1262" s="21"/>
    </row>
    <row r="1263" spans="5:57" ht="12.75">
      <c r="E1263" s="21"/>
      <c r="F1263" s="21"/>
      <c r="G1263" s="21"/>
      <c r="H1263" s="21"/>
      <c r="I1263" s="21"/>
      <c r="J1263" s="21"/>
      <c r="K1263" s="21"/>
      <c r="L1263" s="21"/>
      <c r="M1263" s="21"/>
      <c r="N1263" s="21"/>
      <c r="O1263" s="21"/>
      <c r="P1263" s="21"/>
      <c r="Q1263" s="21"/>
      <c r="R1263" s="21"/>
      <c r="S1263" s="21"/>
      <c r="T1263" s="21"/>
      <c r="U1263" s="21"/>
      <c r="V1263" s="21"/>
      <c r="W1263" s="21"/>
      <c r="X1263" s="21"/>
      <c r="Y1263" s="21"/>
      <c r="Z1263" s="21"/>
      <c r="AA1263" s="21"/>
      <c r="AB1263" s="21"/>
      <c r="AC1263" s="21"/>
      <c r="AD1263" s="21"/>
      <c r="AE1263" s="21"/>
      <c r="AF1263" s="21"/>
      <c r="AG1263" s="21"/>
      <c r="AH1263" s="21"/>
      <c r="AI1263" s="21"/>
      <c r="AJ1263" s="21"/>
      <c r="AK1263" s="21"/>
      <c r="AL1263" s="21"/>
      <c r="AM1263" s="21"/>
      <c r="AN1263" s="21"/>
      <c r="AO1263" s="21"/>
      <c r="AP1263" s="21"/>
      <c r="AQ1263" s="21"/>
      <c r="AR1263" s="21"/>
      <c r="AS1263" s="21"/>
      <c r="AT1263" s="21"/>
      <c r="AU1263" s="21"/>
      <c r="AV1263" s="21"/>
      <c r="AW1263" s="21"/>
      <c r="AX1263" s="21"/>
      <c r="AY1263" s="21"/>
      <c r="AZ1263" s="21"/>
      <c r="BA1263" s="21"/>
      <c r="BB1263" s="21"/>
      <c r="BC1263" s="21"/>
      <c r="BD1263" s="21"/>
      <c r="BE1263" s="21"/>
    </row>
    <row r="1264" spans="5:57" ht="12.75">
      <c r="E1264" s="21"/>
      <c r="F1264" s="21"/>
      <c r="G1264" s="21"/>
      <c r="H1264" s="21"/>
      <c r="I1264" s="21"/>
      <c r="J1264" s="21"/>
      <c r="K1264" s="21"/>
      <c r="L1264" s="21"/>
      <c r="M1264" s="21"/>
      <c r="N1264" s="21"/>
      <c r="O1264" s="21"/>
      <c r="P1264" s="21"/>
      <c r="Q1264" s="21"/>
      <c r="R1264" s="21"/>
      <c r="S1264" s="21"/>
      <c r="T1264" s="21"/>
      <c r="U1264" s="21"/>
      <c r="V1264" s="21"/>
      <c r="W1264" s="21"/>
      <c r="X1264" s="21"/>
      <c r="Y1264" s="21"/>
      <c r="Z1264" s="21"/>
      <c r="AA1264" s="21"/>
      <c r="AB1264" s="21"/>
      <c r="AC1264" s="21"/>
      <c r="AD1264" s="21"/>
      <c r="AE1264" s="21"/>
      <c r="AF1264" s="21"/>
      <c r="AG1264" s="21"/>
      <c r="AH1264" s="21"/>
      <c r="AI1264" s="21"/>
      <c r="AJ1264" s="21"/>
      <c r="AK1264" s="21"/>
      <c r="AL1264" s="21"/>
      <c r="AM1264" s="21"/>
      <c r="AN1264" s="21"/>
      <c r="AO1264" s="21"/>
      <c r="AP1264" s="21"/>
      <c r="AQ1264" s="21"/>
      <c r="AR1264" s="21"/>
      <c r="AS1264" s="21"/>
      <c r="AT1264" s="21"/>
      <c r="AU1264" s="21"/>
      <c r="AV1264" s="21"/>
      <c r="AW1264" s="21"/>
      <c r="AX1264" s="21"/>
      <c r="AY1264" s="21"/>
      <c r="AZ1264" s="21"/>
      <c r="BA1264" s="21"/>
      <c r="BB1264" s="21"/>
      <c r="BC1264" s="21"/>
      <c r="BD1264" s="21"/>
      <c r="BE1264" s="21"/>
    </row>
    <row r="1265" spans="5:57" ht="12.75">
      <c r="E1265" s="21"/>
      <c r="F1265" s="21"/>
      <c r="G1265" s="21"/>
      <c r="H1265" s="21"/>
      <c r="I1265" s="21"/>
      <c r="J1265" s="21"/>
      <c r="K1265" s="21"/>
      <c r="L1265" s="21"/>
      <c r="M1265" s="21"/>
      <c r="N1265" s="21"/>
      <c r="O1265" s="21"/>
      <c r="P1265" s="21"/>
      <c r="Q1265" s="21"/>
      <c r="R1265" s="21"/>
      <c r="S1265" s="21"/>
      <c r="T1265" s="21"/>
      <c r="U1265" s="21"/>
      <c r="V1265" s="21"/>
      <c r="W1265" s="21"/>
      <c r="X1265" s="21"/>
      <c r="Y1265" s="21"/>
      <c r="Z1265" s="21"/>
      <c r="AA1265" s="21"/>
      <c r="AB1265" s="21"/>
      <c r="AC1265" s="21"/>
      <c r="AD1265" s="21"/>
      <c r="AE1265" s="21"/>
      <c r="AF1265" s="21"/>
      <c r="AG1265" s="21"/>
      <c r="AH1265" s="21"/>
      <c r="AI1265" s="21"/>
      <c r="AJ1265" s="21"/>
      <c r="AK1265" s="21"/>
      <c r="AL1265" s="21"/>
      <c r="AM1265" s="21"/>
      <c r="AN1265" s="21"/>
      <c r="AO1265" s="21"/>
      <c r="AP1265" s="21"/>
      <c r="AQ1265" s="21"/>
      <c r="AR1265" s="21"/>
      <c r="AS1265" s="21"/>
      <c r="AT1265" s="21"/>
      <c r="AU1265" s="21"/>
      <c r="AV1265" s="21"/>
      <c r="AW1265" s="21"/>
      <c r="AX1265" s="21"/>
      <c r="AY1265" s="21"/>
      <c r="AZ1265" s="21"/>
      <c r="BA1265" s="21"/>
      <c r="BB1265" s="21"/>
      <c r="BC1265" s="21"/>
      <c r="BD1265" s="21"/>
      <c r="BE1265" s="21"/>
    </row>
    <row r="1266" spans="5:57" ht="12.75">
      <c r="E1266" s="21"/>
      <c r="F1266" s="21"/>
      <c r="G1266" s="21"/>
      <c r="H1266" s="21"/>
      <c r="I1266" s="21"/>
      <c r="J1266" s="21"/>
      <c r="K1266" s="21"/>
      <c r="L1266" s="21"/>
      <c r="M1266" s="21"/>
      <c r="N1266" s="21"/>
      <c r="O1266" s="21"/>
      <c r="P1266" s="21"/>
      <c r="Q1266" s="21"/>
      <c r="R1266" s="21"/>
      <c r="S1266" s="21"/>
      <c r="T1266" s="21"/>
      <c r="U1266" s="21"/>
      <c r="V1266" s="21"/>
      <c r="W1266" s="21"/>
      <c r="X1266" s="21"/>
      <c r="Y1266" s="21"/>
      <c r="Z1266" s="21"/>
      <c r="AA1266" s="21"/>
      <c r="AB1266" s="21"/>
      <c r="AC1266" s="21"/>
      <c r="AD1266" s="21"/>
      <c r="AE1266" s="21"/>
      <c r="AF1266" s="21"/>
      <c r="AG1266" s="21"/>
      <c r="AH1266" s="21"/>
      <c r="AI1266" s="21"/>
      <c r="AJ1266" s="21"/>
      <c r="AK1266" s="21"/>
      <c r="AL1266" s="21"/>
      <c r="AM1266" s="21"/>
      <c r="AN1266" s="21"/>
      <c r="AO1266" s="21"/>
      <c r="AP1266" s="21"/>
      <c r="AQ1266" s="21"/>
      <c r="AR1266" s="21"/>
      <c r="AS1266" s="21"/>
      <c r="AT1266" s="21"/>
      <c r="AU1266" s="21"/>
      <c r="AV1266" s="21"/>
      <c r="AW1266" s="21"/>
      <c r="AX1266" s="21"/>
      <c r="AY1266" s="21"/>
      <c r="AZ1266" s="21"/>
      <c r="BA1266" s="21"/>
      <c r="BB1266" s="21"/>
      <c r="BC1266" s="21"/>
      <c r="BD1266" s="21"/>
      <c r="BE1266" s="21"/>
    </row>
    <row r="1267" spans="5:57" ht="12.75">
      <c r="E1267" s="21"/>
      <c r="F1267" s="21"/>
      <c r="G1267" s="21"/>
      <c r="H1267" s="21"/>
      <c r="I1267" s="21"/>
      <c r="J1267" s="21"/>
      <c r="K1267" s="21"/>
      <c r="L1267" s="21"/>
      <c r="M1267" s="21"/>
      <c r="N1267" s="21"/>
      <c r="O1267" s="21"/>
      <c r="P1267" s="21"/>
      <c r="Q1267" s="21"/>
      <c r="R1267" s="21"/>
      <c r="S1267" s="21"/>
      <c r="T1267" s="21"/>
      <c r="U1267" s="21"/>
      <c r="V1267" s="21"/>
      <c r="W1267" s="21"/>
      <c r="X1267" s="21"/>
      <c r="Y1267" s="21"/>
      <c r="Z1267" s="21"/>
      <c r="AA1267" s="21"/>
      <c r="AB1267" s="21"/>
      <c r="AC1267" s="21"/>
      <c r="AD1267" s="21"/>
      <c r="AE1267" s="21"/>
      <c r="AF1267" s="21"/>
      <c r="AG1267" s="21"/>
      <c r="AH1267" s="21"/>
      <c r="AI1267" s="21"/>
      <c r="AJ1267" s="21"/>
      <c r="AK1267" s="21"/>
      <c r="AL1267" s="21"/>
      <c r="AM1267" s="21"/>
      <c r="AN1267" s="21"/>
      <c r="AO1267" s="21"/>
      <c r="AP1267" s="21"/>
      <c r="AQ1267" s="21"/>
      <c r="AR1267" s="21"/>
      <c r="AS1267" s="21"/>
      <c r="AT1267" s="21"/>
      <c r="AU1267" s="21"/>
      <c r="AV1267" s="21"/>
      <c r="AW1267" s="21"/>
      <c r="AX1267" s="21"/>
      <c r="AY1267" s="21"/>
      <c r="AZ1267" s="21"/>
      <c r="BA1267" s="21"/>
      <c r="BB1267" s="21"/>
      <c r="BC1267" s="21"/>
      <c r="BD1267" s="21"/>
      <c r="BE1267" s="21"/>
    </row>
    <row r="1268" spans="5:57" ht="12.75">
      <c r="E1268" s="21"/>
      <c r="F1268" s="21"/>
      <c r="G1268" s="21"/>
      <c r="H1268" s="21"/>
      <c r="I1268" s="21"/>
      <c r="J1268" s="21"/>
      <c r="K1268" s="21"/>
      <c r="L1268" s="21"/>
      <c r="M1268" s="21"/>
      <c r="N1268" s="21"/>
      <c r="O1268" s="21"/>
      <c r="P1268" s="21"/>
      <c r="Q1268" s="21"/>
      <c r="R1268" s="21"/>
      <c r="S1268" s="21"/>
      <c r="T1268" s="21"/>
      <c r="U1268" s="21"/>
      <c r="V1268" s="21"/>
      <c r="W1268" s="21"/>
      <c r="X1268" s="21"/>
      <c r="Y1268" s="21"/>
      <c r="Z1268" s="21"/>
      <c r="AA1268" s="21"/>
      <c r="AB1268" s="21"/>
      <c r="AC1268" s="21"/>
      <c r="AD1268" s="21"/>
      <c r="AE1268" s="21"/>
      <c r="AF1268" s="21"/>
      <c r="AG1268" s="21"/>
      <c r="AH1268" s="21"/>
      <c r="AI1268" s="21"/>
      <c r="AJ1268" s="21"/>
      <c r="AK1268" s="21"/>
      <c r="AL1268" s="21"/>
      <c r="AM1268" s="21"/>
      <c r="AN1268" s="21"/>
      <c r="AO1268" s="21"/>
      <c r="AP1268" s="21"/>
      <c r="AQ1268" s="21"/>
      <c r="AR1268" s="21"/>
      <c r="AS1268" s="21"/>
      <c r="AT1268" s="21"/>
      <c r="AU1268" s="21"/>
      <c r="AV1268" s="21"/>
      <c r="AW1268" s="21"/>
      <c r="AX1268" s="21"/>
      <c r="AY1268" s="21"/>
      <c r="AZ1268" s="21"/>
      <c r="BA1268" s="21"/>
      <c r="BB1268" s="21"/>
      <c r="BC1268" s="21"/>
      <c r="BD1268" s="21"/>
      <c r="BE1268" s="21"/>
    </row>
    <row r="1269" spans="5:57" ht="12.75">
      <c r="E1269" s="21"/>
      <c r="F1269" s="21"/>
      <c r="G1269" s="21"/>
      <c r="H1269" s="21"/>
      <c r="I1269" s="21"/>
      <c r="J1269" s="21"/>
      <c r="K1269" s="21"/>
      <c r="L1269" s="21"/>
      <c r="M1269" s="21"/>
      <c r="N1269" s="21"/>
      <c r="O1269" s="21"/>
      <c r="P1269" s="21"/>
      <c r="Q1269" s="21"/>
      <c r="R1269" s="21"/>
      <c r="S1269" s="21"/>
      <c r="T1269" s="21"/>
      <c r="U1269" s="21"/>
      <c r="V1269" s="21"/>
      <c r="W1269" s="21"/>
      <c r="X1269" s="21"/>
      <c r="Y1269" s="21"/>
      <c r="Z1269" s="21"/>
      <c r="AA1269" s="21"/>
      <c r="AB1269" s="21"/>
      <c r="AC1269" s="21"/>
      <c r="AD1269" s="21"/>
      <c r="AE1269" s="21"/>
      <c r="AF1269" s="21"/>
      <c r="AG1269" s="21"/>
      <c r="AH1269" s="21"/>
      <c r="AI1269" s="21"/>
      <c r="AJ1269" s="21"/>
      <c r="AK1269" s="21"/>
      <c r="AL1269" s="21"/>
      <c r="AM1269" s="21"/>
      <c r="AN1269" s="21"/>
      <c r="AO1269" s="21"/>
      <c r="AP1269" s="21"/>
      <c r="AQ1269" s="21"/>
      <c r="AR1269" s="21"/>
      <c r="AS1269" s="21"/>
      <c r="AT1269" s="21"/>
      <c r="AU1269" s="21"/>
      <c r="AV1269" s="21"/>
      <c r="AW1269" s="21"/>
      <c r="AX1269" s="21"/>
      <c r="AY1269" s="21"/>
      <c r="AZ1269" s="21"/>
      <c r="BA1269" s="21"/>
      <c r="BB1269" s="21"/>
      <c r="BC1269" s="21"/>
      <c r="BD1269" s="21"/>
      <c r="BE1269" s="21"/>
    </row>
    <row r="1270" spans="5:57" ht="12.75">
      <c r="E1270" s="21"/>
      <c r="F1270" s="21"/>
      <c r="G1270" s="21"/>
      <c r="H1270" s="21"/>
      <c r="I1270" s="21"/>
      <c r="J1270" s="21"/>
      <c r="K1270" s="21"/>
      <c r="L1270" s="21"/>
      <c r="M1270" s="21"/>
      <c r="N1270" s="21"/>
      <c r="O1270" s="21"/>
      <c r="P1270" s="21"/>
      <c r="Q1270" s="21"/>
      <c r="R1270" s="21"/>
      <c r="S1270" s="21"/>
      <c r="T1270" s="21"/>
      <c r="U1270" s="21"/>
      <c r="V1270" s="21"/>
      <c r="W1270" s="21"/>
      <c r="X1270" s="21"/>
      <c r="Y1270" s="21"/>
      <c r="Z1270" s="21"/>
      <c r="AA1270" s="21"/>
      <c r="AB1270" s="21"/>
      <c r="AC1270" s="21"/>
      <c r="AD1270" s="21"/>
      <c r="AE1270" s="21"/>
      <c r="AF1270" s="21"/>
      <c r="AG1270" s="21"/>
      <c r="AH1270" s="21"/>
      <c r="AI1270" s="21"/>
      <c r="AJ1270" s="21"/>
      <c r="AK1270" s="21"/>
      <c r="AL1270" s="21"/>
      <c r="AM1270" s="21"/>
      <c r="AN1270" s="21"/>
      <c r="AO1270" s="21"/>
      <c r="AP1270" s="21"/>
      <c r="AQ1270" s="21"/>
      <c r="AR1270" s="21"/>
      <c r="AS1270" s="21"/>
      <c r="AT1270" s="21"/>
      <c r="AU1270" s="21"/>
      <c r="AV1270" s="21"/>
      <c r="AW1270" s="21"/>
      <c r="AX1270" s="21"/>
      <c r="AY1270" s="21"/>
      <c r="AZ1270" s="21"/>
      <c r="BA1270" s="21"/>
      <c r="BB1270" s="21"/>
      <c r="BC1270" s="21"/>
      <c r="BD1270" s="21"/>
      <c r="BE1270" s="21"/>
    </row>
    <row r="1271" spans="5:57" ht="12.75">
      <c r="E1271" s="21"/>
      <c r="F1271" s="21"/>
      <c r="G1271" s="21"/>
      <c r="H1271" s="21"/>
      <c r="I1271" s="21"/>
      <c r="J1271" s="21"/>
      <c r="K1271" s="21"/>
      <c r="L1271" s="21"/>
      <c r="M1271" s="21"/>
      <c r="N1271" s="21"/>
      <c r="O1271" s="21"/>
      <c r="P1271" s="21"/>
      <c r="Q1271" s="21"/>
      <c r="R1271" s="21"/>
      <c r="S1271" s="21"/>
      <c r="T1271" s="21"/>
      <c r="U1271" s="21"/>
      <c r="V1271" s="21"/>
      <c r="W1271" s="21"/>
      <c r="X1271" s="21"/>
      <c r="Y1271" s="21"/>
      <c r="Z1271" s="21"/>
      <c r="AA1271" s="21"/>
      <c r="AB1271" s="21"/>
      <c r="AC1271" s="21"/>
      <c r="AD1271" s="21"/>
      <c r="AE1271" s="21"/>
      <c r="AF1271" s="21"/>
      <c r="AG1271" s="21"/>
      <c r="AH1271" s="21"/>
      <c r="AI1271" s="21"/>
      <c r="AJ1271" s="21"/>
      <c r="AK1271" s="21"/>
      <c r="AL1271" s="21"/>
      <c r="AM1271" s="21"/>
      <c r="AN1271" s="21"/>
      <c r="AO1271" s="21"/>
      <c r="AP1271" s="21"/>
      <c r="AQ1271" s="21"/>
      <c r="AR1271" s="21"/>
      <c r="AS1271" s="21"/>
      <c r="AT1271" s="21"/>
      <c r="AU1271" s="21"/>
      <c r="AV1271" s="21"/>
      <c r="AW1271" s="21"/>
      <c r="AX1271" s="21"/>
      <c r="AY1271" s="21"/>
      <c r="AZ1271" s="21"/>
      <c r="BA1271" s="21"/>
      <c r="BB1271" s="21"/>
      <c r="BC1271" s="21"/>
      <c r="BD1271" s="21"/>
      <c r="BE1271" s="21"/>
    </row>
    <row r="1272" spans="5:57" ht="12.75">
      <c r="E1272" s="21"/>
      <c r="F1272" s="21"/>
      <c r="G1272" s="21"/>
      <c r="H1272" s="21"/>
      <c r="I1272" s="21"/>
      <c r="J1272" s="21"/>
      <c r="K1272" s="21"/>
      <c r="L1272" s="21"/>
      <c r="M1272" s="21"/>
      <c r="N1272" s="21"/>
      <c r="O1272" s="21"/>
      <c r="P1272" s="21"/>
      <c r="Q1272" s="21"/>
      <c r="R1272" s="21"/>
      <c r="S1272" s="21"/>
      <c r="T1272" s="21"/>
      <c r="U1272" s="21"/>
      <c r="V1272" s="21"/>
      <c r="W1272" s="21"/>
      <c r="X1272" s="21"/>
      <c r="Y1272" s="21"/>
      <c r="Z1272" s="21"/>
      <c r="AA1272" s="21"/>
      <c r="AB1272" s="21"/>
      <c r="AC1272" s="21"/>
      <c r="AD1272" s="21"/>
      <c r="AE1272" s="21"/>
      <c r="AF1272" s="21"/>
      <c r="AG1272" s="21"/>
      <c r="AH1272" s="21"/>
      <c r="AI1272" s="21"/>
      <c r="AJ1272" s="21"/>
      <c r="AK1272" s="21"/>
      <c r="AL1272" s="21"/>
      <c r="AM1272" s="21"/>
      <c r="AN1272" s="21"/>
      <c r="AO1272" s="21"/>
      <c r="AP1272" s="21"/>
      <c r="AQ1272" s="21"/>
      <c r="AR1272" s="21"/>
      <c r="AS1272" s="21"/>
      <c r="AT1272" s="21"/>
      <c r="AU1272" s="21"/>
      <c r="AV1272" s="21"/>
      <c r="AW1272" s="21"/>
      <c r="AX1272" s="21"/>
      <c r="AY1272" s="21"/>
      <c r="AZ1272" s="21"/>
      <c r="BA1272" s="21"/>
      <c r="BB1272" s="21"/>
      <c r="BC1272" s="21"/>
      <c r="BD1272" s="21"/>
      <c r="BE1272" s="21"/>
    </row>
    <row r="1273" spans="5:57" ht="12.75">
      <c r="E1273" s="21"/>
      <c r="F1273" s="21"/>
      <c r="G1273" s="21"/>
      <c r="H1273" s="21"/>
      <c r="I1273" s="21"/>
      <c r="J1273" s="21"/>
      <c r="K1273" s="21"/>
      <c r="L1273" s="21"/>
      <c r="M1273" s="21"/>
      <c r="N1273" s="21"/>
      <c r="O1273" s="21"/>
      <c r="P1273" s="21"/>
      <c r="Q1273" s="21"/>
      <c r="R1273" s="21"/>
      <c r="S1273" s="21"/>
      <c r="T1273" s="21"/>
      <c r="U1273" s="21"/>
      <c r="V1273" s="21"/>
      <c r="W1273" s="21"/>
      <c r="X1273" s="21"/>
      <c r="Y1273" s="21"/>
      <c r="Z1273" s="21"/>
      <c r="AA1273" s="21"/>
      <c r="AB1273" s="21"/>
      <c r="AC1273" s="21"/>
      <c r="AD1273" s="21"/>
      <c r="AE1273" s="21"/>
      <c r="AF1273" s="21"/>
      <c r="AG1273" s="21"/>
      <c r="AH1273" s="21"/>
      <c r="AI1273" s="21"/>
      <c r="AJ1273" s="21"/>
      <c r="AK1273" s="21"/>
      <c r="AL1273" s="21"/>
      <c r="AM1273" s="21"/>
      <c r="AN1273" s="21"/>
      <c r="AO1273" s="21"/>
      <c r="AP1273" s="21"/>
      <c r="AQ1273" s="21"/>
      <c r="AR1273" s="21"/>
      <c r="AS1273" s="21"/>
      <c r="AT1273" s="21"/>
      <c r="AU1273" s="21"/>
      <c r="AV1273" s="21"/>
      <c r="AW1273" s="21"/>
      <c r="AX1273" s="21"/>
      <c r="AY1273" s="21"/>
      <c r="AZ1273" s="21"/>
      <c r="BA1273" s="21"/>
      <c r="BB1273" s="21"/>
      <c r="BC1273" s="21"/>
      <c r="BD1273" s="21"/>
      <c r="BE1273" s="21"/>
    </row>
    <row r="1274" spans="5:57" ht="12.75">
      <c r="E1274" s="21"/>
      <c r="F1274" s="21"/>
      <c r="G1274" s="21"/>
      <c r="H1274" s="21"/>
      <c r="I1274" s="21"/>
      <c r="J1274" s="21"/>
      <c r="K1274" s="21"/>
      <c r="L1274" s="21"/>
      <c r="M1274" s="21"/>
      <c r="N1274" s="21"/>
      <c r="O1274" s="21"/>
      <c r="P1274" s="21"/>
      <c r="Q1274" s="21"/>
      <c r="R1274" s="21"/>
      <c r="S1274" s="21"/>
      <c r="T1274" s="21"/>
      <c r="U1274" s="21"/>
      <c r="V1274" s="21"/>
      <c r="W1274" s="21"/>
      <c r="X1274" s="21"/>
      <c r="Y1274" s="21"/>
      <c r="Z1274" s="21"/>
      <c r="AA1274" s="21"/>
      <c r="AB1274" s="21"/>
      <c r="AC1274" s="21"/>
      <c r="AD1274" s="21"/>
      <c r="AE1274" s="21"/>
      <c r="AF1274" s="21"/>
      <c r="AG1274" s="21"/>
      <c r="AH1274" s="21"/>
      <c r="AI1274" s="21"/>
      <c r="AJ1274" s="21"/>
      <c r="AK1274" s="21"/>
      <c r="AL1274" s="21"/>
      <c r="AM1274" s="21"/>
      <c r="AN1274" s="21"/>
      <c r="AO1274" s="21"/>
      <c r="AP1274" s="21"/>
      <c r="AQ1274" s="21"/>
      <c r="AR1274" s="21"/>
      <c r="AS1274" s="21"/>
      <c r="AT1274" s="21"/>
      <c r="AU1274" s="21"/>
      <c r="AV1274" s="21"/>
      <c r="AW1274" s="21"/>
      <c r="AX1274" s="21"/>
      <c r="AY1274" s="21"/>
      <c r="AZ1274" s="21"/>
      <c r="BA1274" s="21"/>
      <c r="BB1274" s="21"/>
      <c r="BC1274" s="21"/>
      <c r="BD1274" s="21"/>
      <c r="BE1274" s="21"/>
    </row>
    <row r="1275" spans="5:57" ht="12.75">
      <c r="E1275" s="21"/>
      <c r="F1275" s="21"/>
      <c r="G1275" s="21"/>
      <c r="H1275" s="21"/>
      <c r="I1275" s="21"/>
      <c r="J1275" s="21"/>
      <c r="K1275" s="21"/>
      <c r="L1275" s="21"/>
      <c r="M1275" s="21"/>
      <c r="N1275" s="21"/>
      <c r="O1275" s="21"/>
      <c r="P1275" s="21"/>
      <c r="Q1275" s="21"/>
      <c r="R1275" s="21"/>
      <c r="S1275" s="21"/>
      <c r="T1275" s="21"/>
      <c r="U1275" s="21"/>
      <c r="V1275" s="21"/>
      <c r="W1275" s="21"/>
      <c r="X1275" s="21"/>
      <c r="Y1275" s="21"/>
      <c r="Z1275" s="21"/>
      <c r="AA1275" s="21"/>
      <c r="AB1275" s="21"/>
      <c r="AC1275" s="21"/>
      <c r="AD1275" s="21"/>
      <c r="AE1275" s="21"/>
      <c r="AF1275" s="21"/>
      <c r="AG1275" s="21"/>
      <c r="AH1275" s="21"/>
      <c r="AI1275" s="21"/>
      <c r="AJ1275" s="21"/>
      <c r="AK1275" s="21"/>
      <c r="AL1275" s="21"/>
      <c r="AM1275" s="21"/>
      <c r="AN1275" s="21"/>
      <c r="AO1275" s="21"/>
      <c r="AP1275" s="21"/>
      <c r="AQ1275" s="21"/>
      <c r="AR1275" s="21"/>
      <c r="AS1275" s="21"/>
      <c r="AT1275" s="21"/>
      <c r="AU1275" s="21"/>
      <c r="AV1275" s="21"/>
      <c r="AW1275" s="21"/>
      <c r="AX1275" s="21"/>
      <c r="AY1275" s="21"/>
      <c r="AZ1275" s="21"/>
      <c r="BA1275" s="21"/>
      <c r="BB1275" s="21"/>
      <c r="BC1275" s="21"/>
      <c r="BD1275" s="21"/>
      <c r="BE1275" s="21"/>
    </row>
    <row r="1276" spans="5:57" ht="12.75">
      <c r="E1276" s="21"/>
      <c r="F1276" s="21"/>
      <c r="G1276" s="21"/>
      <c r="H1276" s="21"/>
      <c r="I1276" s="21"/>
      <c r="J1276" s="21"/>
      <c r="K1276" s="21"/>
      <c r="L1276" s="21"/>
      <c r="M1276" s="21"/>
      <c r="N1276" s="21"/>
      <c r="O1276" s="21"/>
      <c r="P1276" s="21"/>
      <c r="Q1276" s="21"/>
      <c r="R1276" s="21"/>
      <c r="S1276" s="21"/>
      <c r="T1276" s="21"/>
      <c r="U1276" s="21"/>
      <c r="V1276" s="21"/>
      <c r="W1276" s="21"/>
      <c r="X1276" s="21"/>
      <c r="Y1276" s="21"/>
      <c r="Z1276" s="21"/>
      <c r="AA1276" s="21"/>
      <c r="AB1276" s="21"/>
      <c r="AC1276" s="21"/>
      <c r="AD1276" s="21"/>
      <c r="AE1276" s="21"/>
      <c r="AF1276" s="21"/>
      <c r="AG1276" s="21"/>
      <c r="AH1276" s="21"/>
      <c r="AI1276" s="21"/>
      <c r="AJ1276" s="21"/>
      <c r="AK1276" s="21"/>
      <c r="AL1276" s="21"/>
      <c r="AM1276" s="21"/>
      <c r="AN1276" s="21"/>
      <c r="AO1276" s="21"/>
      <c r="AP1276" s="21"/>
      <c r="AQ1276" s="21"/>
      <c r="AR1276" s="21"/>
      <c r="AS1276" s="21"/>
      <c r="AT1276" s="21"/>
      <c r="AU1276" s="21"/>
      <c r="AV1276" s="21"/>
      <c r="AW1276" s="21"/>
      <c r="AX1276" s="21"/>
      <c r="AY1276" s="21"/>
      <c r="AZ1276" s="21"/>
      <c r="BA1276" s="21"/>
      <c r="BB1276" s="21"/>
      <c r="BC1276" s="21"/>
      <c r="BD1276" s="21"/>
      <c r="BE1276" s="21"/>
    </row>
    <row r="1277" spans="5:57" ht="12.75">
      <c r="E1277" s="21"/>
      <c r="F1277" s="21"/>
      <c r="G1277" s="21"/>
      <c r="H1277" s="21"/>
      <c r="I1277" s="21"/>
      <c r="J1277" s="21"/>
      <c r="K1277" s="21"/>
      <c r="L1277" s="21"/>
      <c r="M1277" s="21"/>
      <c r="N1277" s="21"/>
      <c r="O1277" s="21"/>
      <c r="P1277" s="21"/>
      <c r="Q1277" s="21"/>
      <c r="R1277" s="21"/>
      <c r="S1277" s="21"/>
      <c r="T1277" s="21"/>
      <c r="U1277" s="21"/>
      <c r="V1277" s="21"/>
      <c r="W1277" s="21"/>
      <c r="X1277" s="21"/>
      <c r="Y1277" s="21"/>
      <c r="Z1277" s="21"/>
      <c r="AA1277" s="21"/>
      <c r="AB1277" s="21"/>
      <c r="AC1277" s="21"/>
      <c r="AD1277" s="21"/>
      <c r="AE1277" s="21"/>
      <c r="AF1277" s="21"/>
      <c r="AG1277" s="21"/>
      <c r="AH1277" s="21"/>
      <c r="AI1277" s="21"/>
      <c r="AJ1277" s="21"/>
      <c r="AK1277" s="21"/>
      <c r="AL1277" s="21"/>
      <c r="AM1277" s="21"/>
      <c r="AN1277" s="21"/>
      <c r="AO1277" s="21"/>
      <c r="AP1277" s="21"/>
      <c r="AQ1277" s="21"/>
      <c r="AR1277" s="21"/>
      <c r="AS1277" s="21"/>
      <c r="AT1277" s="21"/>
      <c r="AU1277" s="21"/>
      <c r="AV1277" s="21"/>
      <c r="AW1277" s="21"/>
      <c r="AX1277" s="21"/>
      <c r="AY1277" s="21"/>
      <c r="AZ1277" s="21"/>
      <c r="BA1277" s="21"/>
      <c r="BB1277" s="21"/>
      <c r="BC1277" s="21"/>
      <c r="BD1277" s="21"/>
      <c r="BE1277" s="21"/>
    </row>
    <row r="1278" spans="5:57" ht="12.75">
      <c r="E1278" s="21"/>
      <c r="F1278" s="21"/>
      <c r="G1278" s="21"/>
      <c r="H1278" s="21"/>
      <c r="I1278" s="21"/>
      <c r="J1278" s="21"/>
      <c r="K1278" s="21"/>
      <c r="L1278" s="21"/>
      <c r="M1278" s="21"/>
      <c r="N1278" s="21"/>
      <c r="O1278" s="21"/>
      <c r="P1278" s="21"/>
      <c r="Q1278" s="21"/>
      <c r="R1278" s="21"/>
      <c r="S1278" s="21"/>
      <c r="T1278" s="21"/>
      <c r="U1278" s="21"/>
      <c r="V1278" s="21"/>
      <c r="W1278" s="21"/>
      <c r="X1278" s="21"/>
      <c r="Y1278" s="21"/>
      <c r="Z1278" s="21"/>
      <c r="AA1278" s="21"/>
      <c r="AB1278" s="21"/>
      <c r="AC1278" s="21"/>
      <c r="AD1278" s="21"/>
      <c r="AE1278" s="21"/>
      <c r="AF1278" s="21"/>
      <c r="AG1278" s="21"/>
      <c r="AH1278" s="21"/>
      <c r="AI1278" s="21"/>
      <c r="AJ1278" s="21"/>
      <c r="AK1278" s="21"/>
      <c r="AL1278" s="21"/>
      <c r="AM1278" s="21"/>
      <c r="AN1278" s="21"/>
      <c r="AO1278" s="21"/>
      <c r="AP1278" s="21"/>
      <c r="AQ1278" s="21"/>
      <c r="AR1278" s="21"/>
      <c r="AS1278" s="21"/>
      <c r="AT1278" s="21"/>
      <c r="AU1278" s="21"/>
      <c r="AV1278" s="21"/>
      <c r="AW1278" s="21"/>
      <c r="AX1278" s="21"/>
      <c r="AY1278" s="21"/>
      <c r="AZ1278" s="21"/>
      <c r="BA1278" s="21"/>
      <c r="BB1278" s="21"/>
      <c r="BC1278" s="21"/>
      <c r="BD1278" s="21"/>
      <c r="BE1278" s="21"/>
    </row>
    <row r="1279" spans="5:57" ht="12.75">
      <c r="E1279" s="21"/>
      <c r="F1279" s="21"/>
      <c r="G1279" s="21"/>
      <c r="H1279" s="21"/>
      <c r="I1279" s="21"/>
      <c r="J1279" s="21"/>
      <c r="K1279" s="21"/>
      <c r="L1279" s="21"/>
      <c r="M1279" s="21"/>
      <c r="N1279" s="21"/>
      <c r="O1279" s="21"/>
      <c r="P1279" s="21"/>
      <c r="Q1279" s="21"/>
      <c r="R1279" s="21"/>
      <c r="S1279" s="21"/>
      <c r="T1279" s="21"/>
      <c r="U1279" s="21"/>
      <c r="V1279" s="21"/>
      <c r="W1279" s="21"/>
      <c r="X1279" s="21"/>
      <c r="Y1279" s="21"/>
      <c r="Z1279" s="21"/>
      <c r="AA1279" s="21"/>
      <c r="AB1279" s="21"/>
      <c r="AC1279" s="21"/>
      <c r="AD1279" s="21"/>
      <c r="AE1279" s="21"/>
      <c r="AF1279" s="21"/>
      <c r="AG1279" s="21"/>
      <c r="AH1279" s="21"/>
      <c r="AI1279" s="21"/>
      <c r="AJ1279" s="21"/>
      <c r="AK1279" s="21"/>
      <c r="AL1279" s="21"/>
      <c r="AM1279" s="21"/>
      <c r="AN1279" s="21"/>
      <c r="AO1279" s="21"/>
      <c r="AP1279" s="21"/>
      <c r="AQ1279" s="21"/>
      <c r="AR1279" s="21"/>
      <c r="AS1279" s="21"/>
      <c r="AT1279" s="21"/>
      <c r="AU1279" s="21"/>
      <c r="AV1279" s="21"/>
      <c r="AW1279" s="21"/>
      <c r="AX1279" s="21"/>
      <c r="AY1279" s="21"/>
      <c r="AZ1279" s="21"/>
      <c r="BA1279" s="21"/>
      <c r="BB1279" s="21"/>
      <c r="BC1279" s="21"/>
      <c r="BD1279" s="21"/>
      <c r="BE1279" s="21"/>
    </row>
    <row r="1280" spans="5:57" ht="12.75">
      <c r="E1280" s="21"/>
      <c r="F1280" s="21"/>
      <c r="G1280" s="21"/>
      <c r="H1280" s="21"/>
      <c r="I1280" s="21"/>
      <c r="J1280" s="21"/>
      <c r="K1280" s="21"/>
      <c r="L1280" s="21"/>
      <c r="M1280" s="21"/>
      <c r="N1280" s="21"/>
      <c r="O1280" s="21"/>
      <c r="P1280" s="21"/>
      <c r="Q1280" s="21"/>
      <c r="R1280" s="21"/>
      <c r="S1280" s="21"/>
      <c r="T1280" s="21"/>
      <c r="U1280" s="21"/>
      <c r="V1280" s="21"/>
      <c r="W1280" s="21"/>
      <c r="X1280" s="21"/>
      <c r="Y1280" s="21"/>
      <c r="Z1280" s="21"/>
      <c r="AA1280" s="21"/>
      <c r="AB1280" s="21"/>
      <c r="AC1280" s="21"/>
      <c r="AD1280" s="21"/>
      <c r="AE1280" s="21"/>
      <c r="AF1280" s="21"/>
      <c r="AG1280" s="21"/>
      <c r="AH1280" s="21"/>
      <c r="AI1280" s="21"/>
      <c r="AJ1280" s="21"/>
      <c r="AK1280" s="21"/>
      <c r="AL1280" s="21"/>
      <c r="AM1280" s="21"/>
      <c r="AN1280" s="21"/>
      <c r="AO1280" s="21"/>
      <c r="AP1280" s="21"/>
      <c r="AQ1280" s="21"/>
      <c r="AR1280" s="21"/>
      <c r="AS1280" s="21"/>
      <c r="AT1280" s="21"/>
      <c r="AU1280" s="21"/>
      <c r="AV1280" s="21"/>
      <c r="AW1280" s="21"/>
      <c r="AX1280" s="21"/>
      <c r="AY1280" s="21"/>
      <c r="AZ1280" s="21"/>
      <c r="BA1280" s="21"/>
      <c r="BB1280" s="21"/>
      <c r="BC1280" s="21"/>
      <c r="BD1280" s="21"/>
      <c r="BE1280" s="21"/>
    </row>
    <row r="1281" spans="5:57" ht="12.75">
      <c r="E1281" s="21"/>
      <c r="F1281" s="21"/>
      <c r="G1281" s="21"/>
      <c r="H1281" s="21"/>
      <c r="I1281" s="21"/>
      <c r="J1281" s="21"/>
      <c r="K1281" s="21"/>
      <c r="L1281" s="21"/>
      <c r="M1281" s="21"/>
      <c r="N1281" s="21"/>
      <c r="O1281" s="21"/>
      <c r="P1281" s="21"/>
      <c r="Q1281" s="21"/>
      <c r="R1281" s="21"/>
      <c r="S1281" s="21"/>
      <c r="T1281" s="21"/>
      <c r="U1281" s="21"/>
      <c r="V1281" s="21"/>
      <c r="W1281" s="21"/>
      <c r="X1281" s="21"/>
      <c r="Y1281" s="21"/>
      <c r="Z1281" s="21"/>
      <c r="AA1281" s="21"/>
      <c r="AB1281" s="21"/>
      <c r="AC1281" s="21"/>
      <c r="AD1281" s="21"/>
      <c r="AE1281" s="21"/>
      <c r="AF1281" s="21"/>
      <c r="AG1281" s="21"/>
      <c r="AH1281" s="21"/>
      <c r="AI1281" s="21"/>
      <c r="AJ1281" s="21"/>
      <c r="AK1281" s="21"/>
      <c r="AL1281" s="21"/>
      <c r="AM1281" s="21"/>
      <c r="AN1281" s="21"/>
      <c r="AO1281" s="21"/>
      <c r="AP1281" s="21"/>
      <c r="AQ1281" s="21"/>
      <c r="AR1281" s="21"/>
      <c r="AS1281" s="21"/>
      <c r="AT1281" s="21"/>
      <c r="AU1281" s="21"/>
      <c r="AV1281" s="21"/>
      <c r="AW1281" s="21"/>
      <c r="AX1281" s="21"/>
      <c r="AY1281" s="21"/>
      <c r="AZ1281" s="21"/>
      <c r="BA1281" s="21"/>
      <c r="BB1281" s="21"/>
      <c r="BC1281" s="21"/>
      <c r="BD1281" s="21"/>
      <c r="BE1281" s="21"/>
    </row>
    <row r="1282" spans="5:57" ht="12.75">
      <c r="E1282" s="21"/>
      <c r="F1282" s="21"/>
      <c r="G1282" s="21"/>
      <c r="H1282" s="21"/>
      <c r="I1282" s="21"/>
      <c r="J1282" s="21"/>
      <c r="K1282" s="21"/>
      <c r="L1282" s="21"/>
      <c r="M1282" s="21"/>
      <c r="N1282" s="21"/>
      <c r="O1282" s="21"/>
      <c r="P1282" s="21"/>
      <c r="Q1282" s="21"/>
      <c r="R1282" s="21"/>
      <c r="S1282" s="21"/>
      <c r="T1282" s="21"/>
      <c r="U1282" s="21"/>
      <c r="V1282" s="21"/>
      <c r="W1282" s="21"/>
      <c r="X1282" s="21"/>
      <c r="Y1282" s="21"/>
      <c r="Z1282" s="21"/>
      <c r="AA1282" s="21"/>
      <c r="AB1282" s="21"/>
      <c r="AC1282" s="21"/>
      <c r="AD1282" s="21"/>
      <c r="AE1282" s="21"/>
      <c r="AF1282" s="21"/>
      <c r="AG1282" s="21"/>
      <c r="AH1282" s="21"/>
      <c r="AI1282" s="21"/>
      <c r="AJ1282" s="21"/>
      <c r="AK1282" s="21"/>
      <c r="AL1282" s="21"/>
      <c r="AM1282" s="21"/>
      <c r="AN1282" s="21"/>
      <c r="AO1282" s="21"/>
      <c r="AP1282" s="21"/>
      <c r="AQ1282" s="21"/>
      <c r="AR1282" s="21"/>
      <c r="AS1282" s="21"/>
      <c r="AT1282" s="21"/>
      <c r="AU1282" s="21"/>
      <c r="AV1282" s="21"/>
      <c r="AW1282" s="21"/>
      <c r="AX1282" s="21"/>
      <c r="AY1282" s="21"/>
      <c r="AZ1282" s="21"/>
      <c r="BA1282" s="21"/>
      <c r="BB1282" s="21"/>
      <c r="BC1282" s="21"/>
      <c r="BD1282" s="21"/>
      <c r="BE1282" s="21"/>
    </row>
    <row r="1283" spans="5:57" ht="12.75">
      <c r="E1283" s="21"/>
      <c r="F1283" s="21"/>
      <c r="G1283" s="21"/>
      <c r="H1283" s="21"/>
      <c r="I1283" s="21"/>
      <c r="J1283" s="21"/>
      <c r="K1283" s="21"/>
      <c r="L1283" s="21"/>
      <c r="M1283" s="21"/>
      <c r="N1283" s="21"/>
      <c r="O1283" s="21"/>
      <c r="P1283" s="21"/>
      <c r="Q1283" s="21"/>
      <c r="R1283" s="21"/>
      <c r="S1283" s="21"/>
      <c r="T1283" s="21"/>
      <c r="U1283" s="21"/>
      <c r="V1283" s="21"/>
      <c r="W1283" s="21"/>
      <c r="X1283" s="21"/>
      <c r="Y1283" s="21"/>
      <c r="Z1283" s="21"/>
      <c r="AA1283" s="21"/>
      <c r="AB1283" s="21"/>
      <c r="AC1283" s="21"/>
      <c r="AD1283" s="21"/>
      <c r="AE1283" s="21"/>
      <c r="AF1283" s="21"/>
      <c r="AG1283" s="21"/>
      <c r="AH1283" s="21"/>
      <c r="AI1283" s="21"/>
      <c r="AJ1283" s="21"/>
      <c r="AK1283" s="21"/>
      <c r="AL1283" s="21"/>
      <c r="AM1283" s="21"/>
      <c r="AN1283" s="21"/>
      <c r="AO1283" s="21"/>
      <c r="AP1283" s="21"/>
      <c r="AQ1283" s="21"/>
      <c r="AR1283" s="21"/>
      <c r="AS1283" s="21"/>
      <c r="AT1283" s="21"/>
      <c r="AU1283" s="21"/>
      <c r="AV1283" s="21"/>
      <c r="AW1283" s="21"/>
      <c r="AX1283" s="21"/>
      <c r="AY1283" s="21"/>
      <c r="AZ1283" s="21"/>
      <c r="BA1283" s="21"/>
      <c r="BB1283" s="21"/>
      <c r="BC1283" s="21"/>
      <c r="BD1283" s="21"/>
      <c r="BE1283" s="21"/>
    </row>
    <row r="1284" spans="5:57" ht="12.75">
      <c r="E1284" s="21"/>
      <c r="F1284" s="21"/>
      <c r="G1284" s="21"/>
      <c r="H1284" s="21"/>
      <c r="I1284" s="21"/>
      <c r="J1284" s="21"/>
      <c r="K1284" s="21"/>
      <c r="L1284" s="21"/>
      <c r="M1284" s="21"/>
      <c r="N1284" s="21"/>
      <c r="O1284" s="21"/>
      <c r="P1284" s="21"/>
      <c r="Q1284" s="21"/>
      <c r="R1284" s="21"/>
      <c r="S1284" s="21"/>
      <c r="T1284" s="21"/>
      <c r="U1284" s="21"/>
      <c r="V1284" s="21"/>
      <c r="W1284" s="21"/>
      <c r="X1284" s="21"/>
      <c r="Y1284" s="21"/>
      <c r="Z1284" s="21"/>
      <c r="AA1284" s="21"/>
      <c r="AB1284" s="21"/>
      <c r="AC1284" s="21"/>
      <c r="AD1284" s="21"/>
      <c r="AE1284" s="21"/>
      <c r="AF1284" s="21"/>
      <c r="AG1284" s="21"/>
      <c r="AH1284" s="21"/>
      <c r="AI1284" s="21"/>
      <c r="AJ1284" s="21"/>
      <c r="AK1284" s="21"/>
      <c r="AL1284" s="21"/>
      <c r="AM1284" s="21"/>
      <c r="AN1284" s="21"/>
      <c r="AO1284" s="21"/>
      <c r="AP1284" s="21"/>
      <c r="AQ1284" s="21"/>
      <c r="AR1284" s="21"/>
      <c r="AS1284" s="21"/>
      <c r="AT1284" s="21"/>
      <c r="AU1284" s="21"/>
      <c r="AV1284" s="21"/>
      <c r="AW1284" s="21"/>
      <c r="AX1284" s="21"/>
      <c r="AY1284" s="21"/>
      <c r="AZ1284" s="21"/>
      <c r="BA1284" s="21"/>
      <c r="BB1284" s="21"/>
      <c r="BC1284" s="21"/>
      <c r="BD1284" s="21"/>
      <c r="BE1284" s="21"/>
    </row>
    <row r="1285" spans="5:57" ht="12.75">
      <c r="E1285" s="21"/>
      <c r="F1285" s="21"/>
      <c r="G1285" s="21"/>
      <c r="H1285" s="21"/>
      <c r="I1285" s="21"/>
      <c r="J1285" s="21"/>
      <c r="K1285" s="21"/>
      <c r="L1285" s="21"/>
      <c r="M1285" s="21"/>
      <c r="N1285" s="21"/>
      <c r="O1285" s="21"/>
      <c r="P1285" s="21"/>
      <c r="Q1285" s="21"/>
      <c r="R1285" s="21"/>
      <c r="S1285" s="21"/>
      <c r="T1285" s="21"/>
      <c r="U1285" s="21"/>
      <c r="V1285" s="21"/>
      <c r="W1285" s="21"/>
      <c r="X1285" s="21"/>
      <c r="Y1285" s="21"/>
      <c r="Z1285" s="21"/>
      <c r="AA1285" s="21"/>
      <c r="AB1285" s="21"/>
      <c r="AC1285" s="21"/>
      <c r="AD1285" s="21"/>
      <c r="AE1285" s="21"/>
      <c r="AF1285" s="21"/>
      <c r="AG1285" s="21"/>
      <c r="AH1285" s="21"/>
      <c r="AI1285" s="21"/>
      <c r="AJ1285" s="21"/>
      <c r="AK1285" s="21"/>
      <c r="AL1285" s="21"/>
      <c r="AM1285" s="21"/>
      <c r="AN1285" s="21"/>
      <c r="AO1285" s="21"/>
      <c r="AP1285" s="21"/>
      <c r="AQ1285" s="21"/>
      <c r="AR1285" s="21"/>
      <c r="AS1285" s="21"/>
      <c r="AT1285" s="21"/>
      <c r="AU1285" s="21"/>
      <c r="AV1285" s="21"/>
      <c r="AW1285" s="21"/>
      <c r="AX1285" s="21"/>
      <c r="AY1285" s="21"/>
      <c r="AZ1285" s="21"/>
      <c r="BA1285" s="21"/>
      <c r="BB1285" s="21"/>
      <c r="BC1285" s="21"/>
      <c r="BD1285" s="21"/>
      <c r="BE1285" s="21"/>
    </row>
    <row r="1286" spans="5:57" ht="12.75">
      <c r="E1286" s="21"/>
      <c r="F1286" s="21"/>
      <c r="G1286" s="21"/>
      <c r="H1286" s="21"/>
      <c r="I1286" s="21"/>
      <c r="J1286" s="21"/>
      <c r="K1286" s="21"/>
      <c r="L1286" s="21"/>
      <c r="M1286" s="21"/>
      <c r="N1286" s="21"/>
      <c r="O1286" s="21"/>
      <c r="P1286" s="21"/>
      <c r="Q1286" s="21"/>
      <c r="R1286" s="21"/>
      <c r="S1286" s="21"/>
      <c r="T1286" s="21"/>
      <c r="U1286" s="21"/>
      <c r="V1286" s="21"/>
      <c r="W1286" s="21"/>
      <c r="X1286" s="21"/>
      <c r="Y1286" s="21"/>
      <c r="Z1286" s="21"/>
      <c r="AA1286" s="21"/>
      <c r="AB1286" s="21"/>
      <c r="AC1286" s="21"/>
      <c r="AD1286" s="21"/>
      <c r="AE1286" s="21"/>
      <c r="AF1286" s="21"/>
      <c r="AG1286" s="21"/>
      <c r="AH1286" s="21"/>
      <c r="AI1286" s="21"/>
      <c r="AJ1286" s="21"/>
      <c r="AK1286" s="21"/>
      <c r="AL1286" s="21"/>
      <c r="AM1286" s="21"/>
      <c r="AN1286" s="21"/>
      <c r="AO1286" s="21"/>
      <c r="AP1286" s="21"/>
      <c r="AQ1286" s="21"/>
      <c r="AR1286" s="21"/>
      <c r="AS1286" s="21"/>
      <c r="AT1286" s="21"/>
      <c r="AU1286" s="21"/>
      <c r="AV1286" s="21"/>
      <c r="AW1286" s="21"/>
      <c r="AX1286" s="21"/>
      <c r="AY1286" s="21"/>
      <c r="AZ1286" s="21"/>
      <c r="BA1286" s="21"/>
      <c r="BB1286" s="21"/>
      <c r="BC1286" s="21"/>
      <c r="BD1286" s="21"/>
      <c r="BE1286" s="21"/>
    </row>
    <row r="1287" spans="5:57" ht="12.75">
      <c r="E1287" s="21"/>
      <c r="F1287" s="21"/>
      <c r="G1287" s="21"/>
      <c r="H1287" s="21"/>
      <c r="I1287" s="21"/>
      <c r="J1287" s="21"/>
      <c r="K1287" s="21"/>
      <c r="L1287" s="21"/>
      <c r="M1287" s="21"/>
      <c r="N1287" s="21"/>
      <c r="O1287" s="21"/>
      <c r="P1287" s="21"/>
      <c r="Q1287" s="21"/>
      <c r="R1287" s="21"/>
      <c r="S1287" s="21"/>
      <c r="T1287" s="21"/>
      <c r="U1287" s="21"/>
      <c r="V1287" s="21"/>
      <c r="W1287" s="21"/>
      <c r="X1287" s="21"/>
      <c r="Y1287" s="21"/>
      <c r="Z1287" s="21"/>
      <c r="AA1287" s="21"/>
      <c r="AB1287" s="21"/>
      <c r="AC1287" s="21"/>
      <c r="AD1287" s="21"/>
      <c r="AE1287" s="21"/>
      <c r="AF1287" s="21"/>
      <c r="AG1287" s="21"/>
      <c r="AH1287" s="21"/>
      <c r="AI1287" s="21"/>
      <c r="AJ1287" s="21"/>
      <c r="AK1287" s="21"/>
      <c r="AL1287" s="21"/>
      <c r="AM1287" s="21"/>
      <c r="AN1287" s="21"/>
      <c r="AO1287" s="21"/>
      <c r="AP1287" s="21"/>
      <c r="AQ1287" s="21"/>
      <c r="AR1287" s="21"/>
      <c r="AS1287" s="21"/>
      <c r="AT1287" s="21"/>
      <c r="AU1287" s="21"/>
      <c r="AV1287" s="21"/>
      <c r="AW1287" s="21"/>
      <c r="AX1287" s="21"/>
      <c r="AY1287" s="21"/>
      <c r="AZ1287" s="21"/>
      <c r="BA1287" s="21"/>
      <c r="BB1287" s="21"/>
      <c r="BC1287" s="21"/>
      <c r="BD1287" s="21"/>
      <c r="BE1287" s="21"/>
    </row>
    <row r="1288" spans="5:57" ht="12.75">
      <c r="E1288" s="21"/>
      <c r="F1288" s="21"/>
      <c r="G1288" s="21"/>
      <c r="H1288" s="21"/>
      <c r="I1288" s="21"/>
      <c r="J1288" s="21"/>
      <c r="K1288" s="21"/>
      <c r="L1288" s="21"/>
      <c r="M1288" s="21"/>
      <c r="N1288" s="21"/>
      <c r="O1288" s="21"/>
      <c r="P1288" s="21"/>
      <c r="Q1288" s="21"/>
      <c r="R1288" s="21"/>
      <c r="S1288" s="21"/>
      <c r="T1288" s="21"/>
      <c r="U1288" s="21"/>
      <c r="V1288" s="21"/>
      <c r="W1288" s="21"/>
      <c r="X1288" s="21"/>
      <c r="Y1288" s="21"/>
      <c r="Z1288" s="21"/>
      <c r="AA1288" s="21"/>
      <c r="AB1288" s="21"/>
      <c r="AC1288" s="21"/>
      <c r="AD1288" s="21"/>
      <c r="AE1288" s="21"/>
      <c r="AF1288" s="21"/>
      <c r="AG1288" s="21"/>
      <c r="AH1288" s="21"/>
      <c r="AI1288" s="21"/>
      <c r="AJ1288" s="21"/>
      <c r="AK1288" s="21"/>
      <c r="AL1288" s="21"/>
      <c r="AM1288" s="21"/>
      <c r="AN1288" s="21"/>
      <c r="AO1288" s="21"/>
      <c r="AP1288" s="21"/>
      <c r="AQ1288" s="21"/>
      <c r="AR1288" s="21"/>
      <c r="AS1288" s="21"/>
      <c r="AT1288" s="21"/>
      <c r="AU1288" s="21"/>
      <c r="AV1288" s="21"/>
      <c r="AW1288" s="21"/>
      <c r="AX1288" s="21"/>
      <c r="AY1288" s="21"/>
      <c r="AZ1288" s="21"/>
      <c r="BA1288" s="21"/>
      <c r="BB1288" s="21"/>
      <c r="BC1288" s="21"/>
      <c r="BD1288" s="21"/>
      <c r="BE1288" s="21"/>
    </row>
    <row r="1289" spans="5:57" ht="12.75">
      <c r="E1289" s="21"/>
      <c r="F1289" s="21"/>
      <c r="G1289" s="21"/>
      <c r="H1289" s="21"/>
      <c r="I1289" s="21"/>
      <c r="J1289" s="21"/>
      <c r="K1289" s="21"/>
      <c r="L1289" s="21"/>
      <c r="M1289" s="21"/>
      <c r="N1289" s="21"/>
      <c r="O1289" s="21"/>
      <c r="P1289" s="21"/>
      <c r="Q1289" s="21"/>
      <c r="R1289" s="21"/>
      <c r="S1289" s="21"/>
      <c r="T1289" s="21"/>
      <c r="U1289" s="21"/>
      <c r="V1289" s="21"/>
      <c r="W1289" s="21"/>
      <c r="X1289" s="21"/>
      <c r="Y1289" s="21"/>
      <c r="Z1289" s="21"/>
      <c r="AA1289" s="21"/>
      <c r="AB1289" s="21"/>
      <c r="AC1289" s="21"/>
      <c r="AD1289" s="21"/>
      <c r="AE1289" s="21"/>
      <c r="AF1289" s="21"/>
      <c r="AG1289" s="21"/>
      <c r="AH1289" s="21"/>
      <c r="AI1289" s="21"/>
      <c r="AJ1289" s="21"/>
      <c r="AK1289" s="21"/>
      <c r="AL1289" s="21"/>
      <c r="AM1289" s="21"/>
      <c r="AN1289" s="21"/>
      <c r="AO1289" s="21"/>
      <c r="AP1289" s="21"/>
      <c r="AQ1289" s="21"/>
      <c r="AR1289" s="21"/>
      <c r="AS1289" s="21"/>
      <c r="AT1289" s="21"/>
      <c r="AU1289" s="21"/>
      <c r="AV1289" s="21"/>
      <c r="AW1289" s="21"/>
      <c r="AX1289" s="21"/>
      <c r="AY1289" s="21"/>
      <c r="AZ1289" s="21"/>
      <c r="BA1289" s="21"/>
      <c r="BB1289" s="21"/>
      <c r="BC1289" s="21"/>
      <c r="BD1289" s="21"/>
      <c r="BE1289" s="21"/>
    </row>
    <row r="1290" spans="5:57" ht="12.75">
      <c r="E1290" s="21"/>
      <c r="F1290" s="21"/>
      <c r="G1290" s="21"/>
      <c r="H1290" s="21"/>
      <c r="I1290" s="21"/>
      <c r="J1290" s="21"/>
      <c r="K1290" s="21"/>
      <c r="L1290" s="21"/>
      <c r="M1290" s="21"/>
      <c r="N1290" s="21"/>
      <c r="O1290" s="21"/>
      <c r="P1290" s="21"/>
      <c r="Q1290" s="21"/>
      <c r="R1290" s="21"/>
      <c r="S1290" s="21"/>
      <c r="T1290" s="21"/>
      <c r="U1290" s="21"/>
      <c r="V1290" s="21"/>
      <c r="W1290" s="21"/>
      <c r="X1290" s="21"/>
      <c r="Y1290" s="21"/>
      <c r="Z1290" s="21"/>
      <c r="AA1290" s="21"/>
      <c r="AB1290" s="21"/>
      <c r="AC1290" s="21"/>
      <c r="AD1290" s="21"/>
      <c r="AE1290" s="21"/>
      <c r="AF1290" s="21"/>
      <c r="AG1290" s="21"/>
      <c r="AH1290" s="21"/>
      <c r="AI1290" s="21"/>
      <c r="AJ1290" s="21"/>
      <c r="AK1290" s="21"/>
      <c r="AL1290" s="21"/>
      <c r="AM1290" s="21"/>
      <c r="AN1290" s="21"/>
      <c r="AO1290" s="21"/>
      <c r="AP1290" s="21"/>
      <c r="AQ1290" s="21"/>
      <c r="AR1290" s="21"/>
      <c r="AS1290" s="21"/>
      <c r="AT1290" s="21"/>
      <c r="AU1290" s="21"/>
      <c r="AV1290" s="21"/>
      <c r="AW1290" s="21"/>
      <c r="AX1290" s="21"/>
      <c r="AY1290" s="21"/>
      <c r="AZ1290" s="21"/>
      <c r="BA1290" s="21"/>
      <c r="BB1290" s="21"/>
      <c r="BC1290" s="21"/>
      <c r="BD1290" s="21"/>
      <c r="BE1290" s="21"/>
    </row>
    <row r="1291" spans="5:57" ht="12.75">
      <c r="E1291" s="21"/>
      <c r="F1291" s="21"/>
      <c r="G1291" s="21"/>
      <c r="H1291" s="21"/>
      <c r="I1291" s="21"/>
      <c r="J1291" s="21"/>
      <c r="K1291" s="21"/>
      <c r="L1291" s="21"/>
      <c r="M1291" s="21"/>
      <c r="N1291" s="21"/>
      <c r="O1291" s="21"/>
      <c r="P1291" s="21"/>
      <c r="Q1291" s="21"/>
      <c r="R1291" s="21"/>
      <c r="S1291" s="21"/>
      <c r="T1291" s="21"/>
      <c r="U1291" s="21"/>
      <c r="V1291" s="21"/>
      <c r="W1291" s="21"/>
      <c r="X1291" s="21"/>
      <c r="Y1291" s="21"/>
      <c r="Z1291" s="21"/>
      <c r="AA1291" s="21"/>
      <c r="AB1291" s="21"/>
      <c r="AC1291" s="21"/>
      <c r="AD1291" s="21"/>
      <c r="AE1291" s="21"/>
      <c r="AF1291" s="21"/>
      <c r="AG1291" s="21"/>
      <c r="AH1291" s="21"/>
      <c r="AI1291" s="21"/>
      <c r="AJ1291" s="21"/>
      <c r="AK1291" s="21"/>
      <c r="AL1291" s="21"/>
      <c r="AM1291" s="21"/>
      <c r="AN1291" s="21"/>
      <c r="AO1291" s="21"/>
      <c r="AP1291" s="21"/>
      <c r="AQ1291" s="21"/>
      <c r="AR1291" s="21"/>
      <c r="AS1291" s="21"/>
      <c r="AT1291" s="21"/>
      <c r="AU1291" s="21"/>
      <c r="AV1291" s="21"/>
      <c r="AW1291" s="21"/>
      <c r="AX1291" s="21"/>
      <c r="AY1291" s="21"/>
      <c r="AZ1291" s="21"/>
      <c r="BA1291" s="21"/>
      <c r="BB1291" s="21"/>
      <c r="BC1291" s="21"/>
      <c r="BD1291" s="21"/>
      <c r="BE1291" s="21"/>
    </row>
    <row r="1292" spans="5:57" ht="12.75">
      <c r="E1292" s="21"/>
      <c r="F1292" s="21"/>
      <c r="G1292" s="21"/>
      <c r="H1292" s="21"/>
      <c r="I1292" s="21"/>
      <c r="J1292" s="21"/>
      <c r="K1292" s="21"/>
      <c r="L1292" s="21"/>
      <c r="M1292" s="21"/>
      <c r="N1292" s="21"/>
      <c r="O1292" s="21"/>
      <c r="P1292" s="21"/>
      <c r="Q1292" s="21"/>
      <c r="R1292" s="21"/>
      <c r="S1292" s="21"/>
      <c r="T1292" s="21"/>
      <c r="U1292" s="21"/>
      <c r="V1292" s="21"/>
      <c r="W1292" s="21"/>
      <c r="X1292" s="21"/>
      <c r="Y1292" s="21"/>
      <c r="Z1292" s="21"/>
      <c r="AA1292" s="21"/>
      <c r="AB1292" s="21"/>
      <c r="AC1292" s="21"/>
      <c r="AD1292" s="21"/>
      <c r="AE1292" s="21"/>
      <c r="AF1292" s="21"/>
      <c r="AG1292" s="21"/>
      <c r="AH1292" s="21"/>
      <c r="AI1292" s="21"/>
      <c r="AJ1292" s="21"/>
      <c r="AK1292" s="21"/>
      <c r="AL1292" s="21"/>
      <c r="AM1292" s="21"/>
      <c r="AN1292" s="21"/>
      <c r="AO1292" s="21"/>
      <c r="AP1292" s="21"/>
      <c r="AQ1292" s="21"/>
      <c r="AR1292" s="21"/>
      <c r="AS1292" s="21"/>
      <c r="AT1292" s="21"/>
      <c r="AU1292" s="21"/>
      <c r="AV1292" s="21"/>
      <c r="AW1292" s="21"/>
      <c r="AX1292" s="21"/>
      <c r="AY1292" s="21"/>
      <c r="AZ1292" s="21"/>
      <c r="BA1292" s="21"/>
      <c r="BB1292" s="21"/>
      <c r="BC1292" s="21"/>
      <c r="BD1292" s="21"/>
      <c r="BE1292" s="21"/>
    </row>
    <row r="1293" spans="5:57" ht="12.75">
      <c r="E1293" s="21"/>
      <c r="F1293" s="21"/>
      <c r="G1293" s="21"/>
      <c r="H1293" s="21"/>
      <c r="I1293" s="21"/>
      <c r="J1293" s="21"/>
      <c r="K1293" s="21"/>
      <c r="L1293" s="21"/>
      <c r="M1293" s="21"/>
      <c r="N1293" s="21"/>
      <c r="O1293" s="21"/>
      <c r="P1293" s="21"/>
      <c r="Q1293" s="21"/>
      <c r="R1293" s="21"/>
      <c r="S1293" s="21"/>
      <c r="T1293" s="21"/>
      <c r="U1293" s="21"/>
      <c r="V1293" s="21"/>
      <c r="W1293" s="21"/>
      <c r="X1293" s="21"/>
      <c r="Y1293" s="21"/>
      <c r="Z1293" s="21"/>
      <c r="AA1293" s="21"/>
      <c r="AB1293" s="21"/>
      <c r="AC1293" s="21"/>
      <c r="AD1293" s="21"/>
      <c r="AE1293" s="21"/>
      <c r="AF1293" s="21"/>
      <c r="AG1293" s="21"/>
      <c r="AH1293" s="21"/>
      <c r="AI1293" s="21"/>
      <c r="AJ1293" s="21"/>
      <c r="AK1293" s="21"/>
      <c r="AL1293" s="21"/>
      <c r="AM1293" s="21"/>
      <c r="AN1293" s="21"/>
      <c r="AO1293" s="21"/>
      <c r="AP1293" s="21"/>
      <c r="AQ1293" s="21"/>
      <c r="AR1293" s="21"/>
      <c r="AS1293" s="21"/>
      <c r="AT1293" s="21"/>
      <c r="AU1293" s="21"/>
      <c r="AV1293" s="21"/>
      <c r="AW1293" s="21"/>
      <c r="AX1293" s="21"/>
      <c r="AY1293" s="21"/>
      <c r="AZ1293" s="21"/>
      <c r="BA1293" s="21"/>
      <c r="BB1293" s="21"/>
      <c r="BC1293" s="21"/>
      <c r="BD1293" s="21"/>
      <c r="BE1293" s="21"/>
    </row>
    <row r="1294" spans="5:57" ht="12.75">
      <c r="E1294" s="21"/>
      <c r="F1294" s="21"/>
      <c r="G1294" s="21"/>
      <c r="H1294" s="21"/>
      <c r="I1294" s="21"/>
      <c r="J1294" s="21"/>
      <c r="K1294" s="21"/>
      <c r="L1294" s="21"/>
      <c r="M1294" s="21"/>
      <c r="N1294" s="21"/>
      <c r="O1294" s="21"/>
      <c r="P1294" s="21"/>
      <c r="Q1294" s="21"/>
      <c r="R1294" s="21"/>
      <c r="S1294" s="21"/>
      <c r="T1294" s="21"/>
      <c r="U1294" s="21"/>
      <c r="V1294" s="21"/>
      <c r="W1294" s="21"/>
      <c r="X1294" s="21"/>
      <c r="Y1294" s="21"/>
      <c r="Z1294" s="21"/>
      <c r="AA1294" s="21"/>
      <c r="AB1294" s="21"/>
      <c r="AC1294" s="21"/>
      <c r="AD1294" s="21"/>
      <c r="AE1294" s="21"/>
      <c r="AF1294" s="21"/>
      <c r="AG1294" s="21"/>
      <c r="AH1294" s="21"/>
      <c r="AI1294" s="21"/>
      <c r="AJ1294" s="21"/>
      <c r="AK1294" s="21"/>
      <c r="AL1294" s="21"/>
      <c r="AM1294" s="21"/>
      <c r="AN1294" s="21"/>
      <c r="AO1294" s="21"/>
      <c r="AP1294" s="21"/>
      <c r="AQ1294" s="21"/>
      <c r="AR1294" s="21"/>
      <c r="AS1294" s="21"/>
      <c r="AT1294" s="21"/>
      <c r="AU1294" s="21"/>
      <c r="AV1294" s="21"/>
      <c r="AW1294" s="21"/>
      <c r="AX1294" s="21"/>
      <c r="AY1294" s="21"/>
      <c r="AZ1294" s="21"/>
      <c r="BA1294" s="21"/>
      <c r="BB1294" s="21"/>
      <c r="BC1294" s="21"/>
      <c r="BD1294" s="21"/>
      <c r="BE1294" s="21"/>
    </row>
    <row r="1295" spans="5:57" ht="12.75">
      <c r="E1295" s="21"/>
      <c r="F1295" s="21"/>
      <c r="G1295" s="21"/>
      <c r="H1295" s="21"/>
      <c r="I1295" s="21"/>
      <c r="J1295" s="21"/>
      <c r="K1295" s="21"/>
      <c r="L1295" s="21"/>
      <c r="M1295" s="21"/>
      <c r="N1295" s="21"/>
      <c r="O1295" s="21"/>
      <c r="P1295" s="21"/>
      <c r="Q1295" s="21"/>
      <c r="R1295" s="21"/>
      <c r="S1295" s="21"/>
      <c r="T1295" s="21"/>
      <c r="U1295" s="21"/>
      <c r="V1295" s="21"/>
      <c r="W1295" s="21"/>
      <c r="X1295" s="21"/>
      <c r="Y1295" s="21"/>
      <c r="Z1295" s="21"/>
      <c r="AA1295" s="21"/>
      <c r="AB1295" s="21"/>
      <c r="AC1295" s="21"/>
      <c r="AD1295" s="21"/>
      <c r="AE1295" s="21"/>
      <c r="AF1295" s="21"/>
      <c r="AG1295" s="21"/>
      <c r="AH1295" s="21"/>
      <c r="AI1295" s="21"/>
      <c r="AJ1295" s="21"/>
      <c r="AK1295" s="21"/>
      <c r="AL1295" s="21"/>
      <c r="AM1295" s="21"/>
      <c r="AN1295" s="21"/>
      <c r="AO1295" s="21"/>
      <c r="AP1295" s="21"/>
      <c r="AQ1295" s="21"/>
      <c r="AR1295" s="21"/>
      <c r="AS1295" s="21"/>
      <c r="AT1295" s="21"/>
      <c r="AU1295" s="21"/>
      <c r="AV1295" s="21"/>
      <c r="AW1295" s="21"/>
      <c r="AX1295" s="21"/>
      <c r="AY1295" s="21"/>
      <c r="AZ1295" s="21"/>
      <c r="BA1295" s="21"/>
      <c r="BB1295" s="21"/>
      <c r="BC1295" s="21"/>
      <c r="BD1295" s="21"/>
      <c r="BE1295" s="21"/>
    </row>
    <row r="1296" spans="5:57" ht="12.75">
      <c r="E1296" s="21"/>
      <c r="F1296" s="21"/>
      <c r="G1296" s="21"/>
      <c r="H1296" s="21"/>
      <c r="I1296" s="21"/>
      <c r="J1296" s="21"/>
      <c r="K1296" s="21"/>
      <c r="L1296" s="21"/>
      <c r="M1296" s="21"/>
      <c r="N1296" s="21"/>
      <c r="O1296" s="21"/>
      <c r="P1296" s="21"/>
      <c r="Q1296" s="21"/>
      <c r="R1296" s="21"/>
      <c r="S1296" s="21"/>
      <c r="T1296" s="21"/>
      <c r="U1296" s="21"/>
      <c r="V1296" s="21"/>
      <c r="W1296" s="21"/>
      <c r="X1296" s="21"/>
      <c r="Y1296" s="21"/>
      <c r="Z1296" s="21"/>
      <c r="AA1296" s="21"/>
      <c r="AB1296" s="21"/>
      <c r="AC1296" s="21"/>
      <c r="AD1296" s="21"/>
      <c r="AE1296" s="21"/>
      <c r="AF1296" s="21"/>
      <c r="AG1296" s="21"/>
      <c r="AH1296" s="21"/>
      <c r="AI1296" s="21"/>
      <c r="AJ1296" s="21"/>
      <c r="AK1296" s="21"/>
      <c r="AL1296" s="21"/>
      <c r="AM1296" s="21"/>
      <c r="AN1296" s="21"/>
      <c r="AO1296" s="21"/>
      <c r="AP1296" s="21"/>
      <c r="AQ1296" s="21"/>
      <c r="AR1296" s="21"/>
      <c r="AS1296" s="21"/>
      <c r="AT1296" s="21"/>
      <c r="AU1296" s="21"/>
      <c r="AV1296" s="21"/>
      <c r="AW1296" s="21"/>
      <c r="AX1296" s="21"/>
      <c r="AY1296" s="21"/>
      <c r="AZ1296" s="21"/>
      <c r="BA1296" s="21"/>
      <c r="BB1296" s="21"/>
      <c r="BC1296" s="21"/>
      <c r="BD1296" s="21"/>
      <c r="BE1296" s="21"/>
    </row>
    <row r="1297" spans="5:57" ht="12.75">
      <c r="E1297" s="21"/>
      <c r="F1297" s="21"/>
      <c r="G1297" s="21"/>
      <c r="H1297" s="21"/>
      <c r="I1297" s="21"/>
      <c r="J1297" s="21"/>
      <c r="K1297" s="21"/>
      <c r="L1297" s="21"/>
      <c r="M1297" s="21"/>
      <c r="N1297" s="21"/>
      <c r="O1297" s="21"/>
      <c r="P1297" s="21"/>
      <c r="Q1297" s="21"/>
      <c r="R1297" s="21"/>
      <c r="S1297" s="21"/>
      <c r="T1297" s="21"/>
      <c r="U1297" s="21"/>
      <c r="V1297" s="21"/>
      <c r="W1297" s="21"/>
      <c r="X1297" s="21"/>
      <c r="Y1297" s="21"/>
      <c r="Z1297" s="21"/>
      <c r="AA1297" s="21"/>
      <c r="AB1297" s="21"/>
      <c r="AC1297" s="21"/>
      <c r="AD1297" s="21"/>
      <c r="AE1297" s="21"/>
      <c r="AF1297" s="21"/>
      <c r="AG1297" s="21"/>
      <c r="AH1297" s="21"/>
      <c r="AI1297" s="21"/>
      <c r="AJ1297" s="21"/>
      <c r="AK1297" s="21"/>
      <c r="AL1297" s="21"/>
      <c r="AM1297" s="21"/>
      <c r="AN1297" s="21"/>
      <c r="AO1297" s="21"/>
      <c r="AP1297" s="21"/>
      <c r="AQ1297" s="21"/>
      <c r="AR1297" s="21"/>
      <c r="AS1297" s="21"/>
      <c r="AT1297" s="21"/>
      <c r="AU1297" s="21"/>
      <c r="AV1297" s="21"/>
      <c r="AW1297" s="21"/>
      <c r="AX1297" s="21"/>
      <c r="AY1297" s="21"/>
      <c r="AZ1297" s="21"/>
      <c r="BA1297" s="21"/>
      <c r="BB1297" s="21"/>
      <c r="BC1297" s="21"/>
      <c r="BD1297" s="21"/>
      <c r="BE1297" s="21"/>
    </row>
    <row r="1298" spans="5:57" ht="12.75">
      <c r="E1298" s="21"/>
      <c r="F1298" s="21"/>
      <c r="G1298" s="21"/>
      <c r="H1298" s="21"/>
      <c r="I1298" s="21"/>
      <c r="J1298" s="21"/>
      <c r="K1298" s="21"/>
      <c r="L1298" s="21"/>
      <c r="M1298" s="21"/>
      <c r="N1298" s="21"/>
      <c r="O1298" s="21"/>
      <c r="P1298" s="21"/>
      <c r="Q1298" s="21"/>
      <c r="R1298" s="21"/>
      <c r="S1298" s="21"/>
      <c r="T1298" s="21"/>
      <c r="U1298" s="21"/>
      <c r="V1298" s="21"/>
      <c r="W1298" s="21"/>
      <c r="X1298" s="21"/>
      <c r="Y1298" s="21"/>
      <c r="Z1298" s="21"/>
      <c r="AA1298" s="21"/>
      <c r="AB1298" s="21"/>
      <c r="AC1298" s="21"/>
      <c r="AD1298" s="21"/>
      <c r="AE1298" s="21"/>
      <c r="AF1298" s="21"/>
      <c r="AG1298" s="21"/>
      <c r="AH1298" s="21"/>
      <c r="AI1298" s="21"/>
      <c r="AJ1298" s="21"/>
      <c r="AK1298" s="21"/>
      <c r="AL1298" s="21"/>
      <c r="AM1298" s="21"/>
      <c r="AN1298" s="21"/>
      <c r="AO1298" s="21"/>
      <c r="AP1298" s="21"/>
      <c r="AQ1298" s="21"/>
      <c r="AR1298" s="21"/>
      <c r="AS1298" s="21"/>
      <c r="AT1298" s="21"/>
      <c r="AU1298" s="21"/>
      <c r="AV1298" s="21"/>
      <c r="AW1298" s="21"/>
      <c r="AX1298" s="21"/>
      <c r="AY1298" s="21"/>
      <c r="AZ1298" s="21"/>
      <c r="BA1298" s="21"/>
      <c r="BB1298" s="21"/>
      <c r="BC1298" s="21"/>
      <c r="BD1298" s="21"/>
      <c r="BE1298" s="21"/>
    </row>
    <row r="1299" spans="5:57" ht="12.75">
      <c r="E1299" s="21"/>
      <c r="F1299" s="21"/>
      <c r="G1299" s="21"/>
      <c r="H1299" s="21"/>
      <c r="I1299" s="21"/>
      <c r="J1299" s="21"/>
      <c r="K1299" s="21"/>
      <c r="L1299" s="21"/>
      <c r="M1299" s="21"/>
      <c r="N1299" s="21"/>
      <c r="O1299" s="21"/>
      <c r="P1299" s="21"/>
      <c r="Q1299" s="21"/>
      <c r="R1299" s="21"/>
      <c r="S1299" s="21"/>
      <c r="T1299" s="21"/>
      <c r="U1299" s="21"/>
      <c r="V1299" s="21"/>
      <c r="W1299" s="21"/>
      <c r="X1299" s="21"/>
      <c r="Y1299" s="21"/>
      <c r="Z1299" s="21"/>
      <c r="AA1299" s="21"/>
      <c r="AB1299" s="21"/>
      <c r="AC1299" s="21"/>
      <c r="AD1299" s="21"/>
      <c r="AE1299" s="21"/>
      <c r="AF1299" s="21"/>
      <c r="AG1299" s="21"/>
      <c r="AH1299" s="21"/>
      <c r="AI1299" s="21"/>
      <c r="AJ1299" s="21"/>
      <c r="AK1299" s="21"/>
      <c r="AL1299" s="21"/>
      <c r="AM1299" s="21"/>
      <c r="AN1299" s="21"/>
      <c r="AO1299" s="21"/>
      <c r="AP1299" s="21"/>
      <c r="AQ1299" s="21"/>
      <c r="AR1299" s="21"/>
      <c r="AS1299" s="21"/>
      <c r="AT1299" s="21"/>
      <c r="AU1299" s="21"/>
      <c r="AV1299" s="21"/>
      <c r="AW1299" s="21"/>
      <c r="AX1299" s="21"/>
      <c r="AY1299" s="21"/>
      <c r="AZ1299" s="21"/>
      <c r="BA1299" s="21"/>
      <c r="BB1299" s="21"/>
      <c r="BC1299" s="21"/>
      <c r="BD1299" s="21"/>
      <c r="BE1299" s="21"/>
    </row>
    <row r="1300" spans="5:57" ht="12.75">
      <c r="E1300" s="21"/>
      <c r="F1300" s="21"/>
      <c r="G1300" s="21"/>
      <c r="H1300" s="21"/>
      <c r="I1300" s="21"/>
      <c r="J1300" s="21"/>
      <c r="K1300" s="21"/>
      <c r="L1300" s="21"/>
      <c r="M1300" s="21"/>
      <c r="N1300" s="21"/>
      <c r="O1300" s="21"/>
      <c r="P1300" s="21"/>
      <c r="Q1300" s="21"/>
      <c r="R1300" s="21"/>
      <c r="S1300" s="21"/>
      <c r="T1300" s="21"/>
      <c r="U1300" s="21"/>
      <c r="V1300" s="21"/>
      <c r="W1300" s="21"/>
      <c r="X1300" s="21"/>
      <c r="Y1300" s="21"/>
      <c r="Z1300" s="21"/>
      <c r="AA1300" s="21"/>
      <c r="AB1300" s="21"/>
      <c r="AC1300" s="21"/>
      <c r="AD1300" s="21"/>
      <c r="AE1300" s="21"/>
      <c r="AF1300" s="21"/>
      <c r="AG1300" s="21"/>
      <c r="AH1300" s="21"/>
      <c r="AI1300" s="21"/>
      <c r="AJ1300" s="21"/>
      <c r="AK1300" s="21"/>
      <c r="AL1300" s="21"/>
      <c r="AM1300" s="21"/>
      <c r="AN1300" s="21"/>
      <c r="AO1300" s="21"/>
      <c r="AP1300" s="21"/>
      <c r="AQ1300" s="21"/>
      <c r="AR1300" s="21"/>
      <c r="AS1300" s="21"/>
      <c r="AT1300" s="21"/>
      <c r="AU1300" s="21"/>
      <c r="AV1300" s="21"/>
      <c r="AW1300" s="21"/>
      <c r="AX1300" s="21"/>
      <c r="AY1300" s="21"/>
      <c r="AZ1300" s="21"/>
      <c r="BA1300" s="21"/>
      <c r="BB1300" s="21"/>
      <c r="BC1300" s="21"/>
      <c r="BD1300" s="21"/>
      <c r="BE1300" s="21"/>
    </row>
    <row r="1301" spans="5:57" ht="12.75">
      <c r="E1301" s="21"/>
      <c r="F1301" s="21"/>
      <c r="G1301" s="21"/>
      <c r="H1301" s="21"/>
      <c r="I1301" s="21"/>
      <c r="J1301" s="21"/>
      <c r="K1301" s="21"/>
      <c r="L1301" s="21"/>
      <c r="M1301" s="21"/>
      <c r="N1301" s="21"/>
      <c r="O1301" s="21"/>
      <c r="P1301" s="21"/>
      <c r="Q1301" s="21"/>
      <c r="R1301" s="21"/>
      <c r="S1301" s="21"/>
      <c r="T1301" s="21"/>
      <c r="U1301" s="21"/>
      <c r="V1301" s="21"/>
      <c r="W1301" s="21"/>
      <c r="X1301" s="21"/>
      <c r="Y1301" s="21"/>
      <c r="Z1301" s="21"/>
      <c r="AA1301" s="21"/>
      <c r="AB1301" s="21"/>
      <c r="AC1301" s="21"/>
      <c r="AD1301" s="21"/>
      <c r="AE1301" s="21"/>
      <c r="AF1301" s="21"/>
      <c r="AG1301" s="21"/>
      <c r="AH1301" s="21"/>
      <c r="AI1301" s="21"/>
      <c r="AJ1301" s="21"/>
      <c r="AK1301" s="21"/>
      <c r="AL1301" s="21"/>
      <c r="AM1301" s="21"/>
      <c r="AN1301" s="21"/>
      <c r="AO1301" s="21"/>
      <c r="AP1301" s="21"/>
      <c r="AQ1301" s="21"/>
      <c r="AR1301" s="21"/>
      <c r="AS1301" s="21"/>
      <c r="AT1301" s="21"/>
      <c r="AU1301" s="21"/>
      <c r="AV1301" s="21"/>
      <c r="AW1301" s="21"/>
      <c r="AX1301" s="21"/>
      <c r="AY1301" s="21"/>
      <c r="AZ1301" s="21"/>
      <c r="BA1301" s="21"/>
      <c r="BB1301" s="21"/>
      <c r="BC1301" s="21"/>
      <c r="BD1301" s="21"/>
      <c r="BE1301" s="21"/>
    </row>
    <row r="1302" spans="5:57" ht="12.75">
      <c r="E1302" s="21"/>
      <c r="F1302" s="21"/>
      <c r="G1302" s="21"/>
      <c r="H1302" s="21"/>
      <c r="I1302" s="21"/>
      <c r="J1302" s="21"/>
      <c r="K1302" s="21"/>
      <c r="L1302" s="21"/>
      <c r="M1302" s="21"/>
      <c r="N1302" s="21"/>
      <c r="O1302" s="21"/>
      <c r="P1302" s="21"/>
      <c r="Q1302" s="21"/>
      <c r="R1302" s="21"/>
      <c r="S1302" s="21"/>
      <c r="T1302" s="21"/>
      <c r="U1302" s="21"/>
      <c r="V1302" s="21"/>
      <c r="W1302" s="21"/>
      <c r="X1302" s="21"/>
      <c r="Y1302" s="21"/>
      <c r="Z1302" s="21"/>
      <c r="AA1302" s="21"/>
      <c r="AB1302" s="21"/>
      <c r="AC1302" s="21"/>
      <c r="AD1302" s="21"/>
      <c r="AE1302" s="21"/>
      <c r="AF1302" s="21"/>
      <c r="AG1302" s="21"/>
      <c r="AH1302" s="21"/>
      <c r="AI1302" s="21"/>
      <c r="AJ1302" s="21"/>
      <c r="AK1302" s="21"/>
      <c r="AL1302" s="21"/>
      <c r="AM1302" s="21"/>
      <c r="AN1302" s="21"/>
      <c r="AO1302" s="21"/>
      <c r="AP1302" s="21"/>
      <c r="AQ1302" s="21"/>
      <c r="AR1302" s="21"/>
      <c r="AS1302" s="21"/>
      <c r="AT1302" s="21"/>
      <c r="AU1302" s="21"/>
      <c r="AV1302" s="21"/>
      <c r="AW1302" s="21"/>
      <c r="AX1302" s="21"/>
      <c r="AY1302" s="21"/>
      <c r="AZ1302" s="21"/>
      <c r="BA1302" s="21"/>
      <c r="BB1302" s="21"/>
      <c r="BC1302" s="21"/>
      <c r="BD1302" s="21"/>
      <c r="BE1302" s="21"/>
    </row>
    <row r="1303" spans="5:57" ht="12.75">
      <c r="E1303" s="21"/>
      <c r="F1303" s="21"/>
      <c r="G1303" s="21"/>
      <c r="H1303" s="21"/>
      <c r="I1303" s="21"/>
      <c r="J1303" s="21"/>
      <c r="K1303" s="21"/>
      <c r="L1303" s="21"/>
      <c r="M1303" s="21"/>
      <c r="N1303" s="21"/>
      <c r="O1303" s="21"/>
      <c r="P1303" s="21"/>
      <c r="Q1303" s="21"/>
      <c r="R1303" s="21"/>
      <c r="S1303" s="21"/>
      <c r="T1303" s="21"/>
      <c r="U1303" s="21"/>
      <c r="V1303" s="21"/>
      <c r="W1303" s="21"/>
      <c r="X1303" s="21"/>
      <c r="Y1303" s="21"/>
      <c r="Z1303" s="21"/>
      <c r="AA1303" s="21"/>
      <c r="AB1303" s="21"/>
      <c r="AC1303" s="21"/>
      <c r="AD1303" s="21"/>
      <c r="AE1303" s="21"/>
      <c r="AF1303" s="21"/>
      <c r="AG1303" s="21"/>
      <c r="AH1303" s="21"/>
      <c r="AI1303" s="21"/>
      <c r="AJ1303" s="21"/>
      <c r="AK1303" s="21"/>
      <c r="AL1303" s="21"/>
      <c r="AM1303" s="21"/>
      <c r="AN1303" s="21"/>
      <c r="AO1303" s="21"/>
      <c r="AP1303" s="21"/>
      <c r="AQ1303" s="21"/>
      <c r="AR1303" s="21"/>
      <c r="AS1303" s="21"/>
      <c r="AT1303" s="21"/>
      <c r="AU1303" s="21"/>
      <c r="AV1303" s="21"/>
      <c r="AW1303" s="21"/>
      <c r="AX1303" s="21"/>
      <c r="AY1303" s="21"/>
      <c r="AZ1303" s="21"/>
      <c r="BA1303" s="21"/>
      <c r="BB1303" s="21"/>
      <c r="BC1303" s="21"/>
      <c r="BD1303" s="21"/>
      <c r="BE1303" s="21"/>
    </row>
    <row r="1304" spans="5:57" ht="12.75">
      <c r="E1304" s="21"/>
      <c r="F1304" s="21"/>
      <c r="G1304" s="21"/>
      <c r="H1304" s="21"/>
      <c r="I1304" s="21"/>
      <c r="J1304" s="21"/>
      <c r="K1304" s="21"/>
      <c r="L1304" s="21"/>
      <c r="M1304" s="21"/>
      <c r="N1304" s="21"/>
      <c r="O1304" s="21"/>
      <c r="P1304" s="21"/>
      <c r="Q1304" s="21"/>
      <c r="R1304" s="21"/>
      <c r="S1304" s="21"/>
      <c r="T1304" s="21"/>
      <c r="U1304" s="21"/>
      <c r="V1304" s="21"/>
      <c r="W1304" s="21"/>
      <c r="X1304" s="21"/>
      <c r="Y1304" s="21"/>
      <c r="Z1304" s="21"/>
      <c r="AA1304" s="21"/>
      <c r="AB1304" s="21"/>
      <c r="AC1304" s="21"/>
      <c r="AD1304" s="21"/>
      <c r="AE1304" s="21"/>
      <c r="AF1304" s="21"/>
      <c r="AG1304" s="21"/>
      <c r="AH1304" s="21"/>
      <c r="AI1304" s="21"/>
      <c r="AJ1304" s="21"/>
      <c r="AK1304" s="21"/>
      <c r="AL1304" s="21"/>
      <c r="AM1304" s="21"/>
      <c r="AN1304" s="21"/>
      <c r="AO1304" s="21"/>
      <c r="AP1304" s="21"/>
      <c r="AQ1304" s="21"/>
      <c r="AR1304" s="21"/>
      <c r="AS1304" s="21"/>
      <c r="AT1304" s="21"/>
      <c r="AU1304" s="21"/>
      <c r="AV1304" s="21"/>
      <c r="AW1304" s="21"/>
      <c r="AX1304" s="21"/>
      <c r="AY1304" s="21"/>
      <c r="AZ1304" s="21"/>
      <c r="BA1304" s="21"/>
      <c r="BB1304" s="21"/>
      <c r="BC1304" s="21"/>
      <c r="BD1304" s="21"/>
      <c r="BE1304" s="21"/>
    </row>
    <row r="1305" spans="5:57" ht="12.75">
      <c r="E1305" s="21"/>
      <c r="F1305" s="21"/>
      <c r="G1305" s="21"/>
      <c r="H1305" s="21"/>
      <c r="I1305" s="21"/>
      <c r="J1305" s="21"/>
      <c r="K1305" s="21"/>
      <c r="L1305" s="21"/>
      <c r="M1305" s="21"/>
      <c r="N1305" s="21"/>
      <c r="O1305" s="21"/>
      <c r="P1305" s="21"/>
      <c r="Q1305" s="21"/>
      <c r="R1305" s="21"/>
      <c r="S1305" s="21"/>
      <c r="T1305" s="21"/>
      <c r="U1305" s="21"/>
      <c r="V1305" s="21"/>
      <c r="W1305" s="21"/>
      <c r="X1305" s="21"/>
      <c r="Y1305" s="21"/>
      <c r="Z1305" s="21"/>
      <c r="AA1305" s="21"/>
      <c r="AB1305" s="21"/>
      <c r="AC1305" s="21"/>
      <c r="AD1305" s="21"/>
      <c r="AE1305" s="21"/>
      <c r="AF1305" s="21"/>
      <c r="AG1305" s="21"/>
      <c r="AH1305" s="21"/>
      <c r="AI1305" s="21"/>
      <c r="AJ1305" s="21"/>
      <c r="AK1305" s="21"/>
      <c r="AL1305" s="21"/>
      <c r="AM1305" s="21"/>
      <c r="AN1305" s="21"/>
      <c r="AO1305" s="21"/>
      <c r="AP1305" s="21"/>
      <c r="AQ1305" s="21"/>
      <c r="AR1305" s="21"/>
      <c r="AS1305" s="21"/>
      <c r="AT1305" s="21"/>
      <c r="AU1305" s="21"/>
      <c r="AV1305" s="21"/>
      <c r="AW1305" s="21"/>
      <c r="AX1305" s="21"/>
      <c r="AY1305" s="21"/>
      <c r="AZ1305" s="21"/>
      <c r="BA1305" s="21"/>
      <c r="BB1305" s="21"/>
      <c r="BC1305" s="21"/>
      <c r="BD1305" s="21"/>
      <c r="BE1305" s="21"/>
    </row>
    <row r="1306" spans="5:57" ht="12.75">
      <c r="E1306" s="21"/>
      <c r="F1306" s="21"/>
      <c r="G1306" s="21"/>
      <c r="H1306" s="21"/>
      <c r="I1306" s="21"/>
      <c r="J1306" s="21"/>
      <c r="K1306" s="21"/>
      <c r="L1306" s="21"/>
      <c r="M1306" s="21"/>
      <c r="N1306" s="21"/>
      <c r="O1306" s="21"/>
      <c r="P1306" s="21"/>
      <c r="Q1306" s="21"/>
      <c r="R1306" s="21"/>
      <c r="S1306" s="21"/>
      <c r="T1306" s="21"/>
      <c r="U1306" s="21"/>
      <c r="V1306" s="21"/>
      <c r="W1306" s="21"/>
      <c r="X1306" s="21"/>
      <c r="Y1306" s="21"/>
      <c r="Z1306" s="21"/>
      <c r="AA1306" s="21"/>
      <c r="AB1306" s="21"/>
      <c r="AC1306" s="21"/>
      <c r="AD1306" s="21"/>
      <c r="AE1306" s="21"/>
      <c r="AF1306" s="21"/>
      <c r="AG1306" s="21"/>
      <c r="AH1306" s="21"/>
      <c r="AI1306" s="21"/>
      <c r="AJ1306" s="21"/>
      <c r="AK1306" s="21"/>
      <c r="AL1306" s="21"/>
      <c r="AM1306" s="21"/>
      <c r="AN1306" s="21"/>
      <c r="AO1306" s="21"/>
      <c r="AP1306" s="21"/>
      <c r="AQ1306" s="21"/>
      <c r="AR1306" s="21"/>
      <c r="AS1306" s="21"/>
      <c r="AT1306" s="21"/>
      <c r="AU1306" s="21"/>
      <c r="AV1306" s="21"/>
      <c r="AW1306" s="21"/>
      <c r="AX1306" s="21"/>
      <c r="AY1306" s="21"/>
      <c r="AZ1306" s="21"/>
      <c r="BA1306" s="21"/>
      <c r="BB1306" s="21"/>
      <c r="BC1306" s="21"/>
      <c r="BD1306" s="21"/>
      <c r="BE1306" s="21"/>
    </row>
    <row r="1307" spans="5:57" ht="12.75">
      <c r="E1307" s="21"/>
      <c r="F1307" s="21"/>
      <c r="G1307" s="21"/>
      <c r="H1307" s="21"/>
      <c r="I1307" s="21"/>
      <c r="J1307" s="21"/>
      <c r="K1307" s="21"/>
      <c r="L1307" s="21"/>
      <c r="M1307" s="21"/>
      <c r="N1307" s="21"/>
      <c r="O1307" s="21"/>
      <c r="P1307" s="21"/>
      <c r="Q1307" s="21"/>
      <c r="R1307" s="21"/>
      <c r="S1307" s="21"/>
      <c r="T1307" s="21"/>
      <c r="U1307" s="21"/>
      <c r="V1307" s="21"/>
      <c r="W1307" s="21"/>
      <c r="X1307" s="21"/>
      <c r="Y1307" s="21"/>
      <c r="Z1307" s="21"/>
      <c r="AA1307" s="21"/>
      <c r="AB1307" s="21"/>
      <c r="AC1307" s="21"/>
      <c r="AD1307" s="21"/>
      <c r="AE1307" s="21"/>
      <c r="AF1307" s="21"/>
      <c r="AG1307" s="21"/>
      <c r="AH1307" s="21"/>
      <c r="AI1307" s="21"/>
      <c r="AJ1307" s="21"/>
      <c r="AK1307" s="21"/>
      <c r="AL1307" s="21"/>
      <c r="AM1307" s="21"/>
      <c r="AN1307" s="21"/>
      <c r="AO1307" s="21"/>
      <c r="AP1307" s="21"/>
      <c r="AQ1307" s="21"/>
      <c r="AR1307" s="21"/>
      <c r="AS1307" s="21"/>
      <c r="AT1307" s="21"/>
      <c r="AU1307" s="21"/>
      <c r="AV1307" s="21"/>
      <c r="AW1307" s="21"/>
      <c r="AX1307" s="21"/>
      <c r="AY1307" s="21"/>
      <c r="AZ1307" s="21"/>
      <c r="BA1307" s="21"/>
      <c r="BB1307" s="21"/>
      <c r="BC1307" s="21"/>
      <c r="BD1307" s="21"/>
      <c r="BE1307" s="21"/>
    </row>
    <row r="1308" spans="5:57" ht="12.75">
      <c r="E1308" s="21"/>
      <c r="F1308" s="21"/>
      <c r="G1308" s="21"/>
      <c r="H1308" s="21"/>
      <c r="I1308" s="21"/>
      <c r="J1308" s="21"/>
      <c r="K1308" s="21"/>
      <c r="L1308" s="21"/>
      <c r="M1308" s="21"/>
      <c r="N1308" s="21"/>
      <c r="O1308" s="21"/>
      <c r="P1308" s="21"/>
      <c r="Q1308" s="21"/>
      <c r="R1308" s="21"/>
      <c r="S1308" s="21"/>
      <c r="T1308" s="21"/>
      <c r="U1308" s="21"/>
      <c r="V1308" s="21"/>
      <c r="W1308" s="21"/>
      <c r="X1308" s="21"/>
      <c r="Y1308" s="21"/>
      <c r="Z1308" s="21"/>
      <c r="AA1308" s="21"/>
      <c r="AB1308" s="21"/>
      <c r="AC1308" s="21"/>
      <c r="AD1308" s="21"/>
      <c r="AE1308" s="21"/>
      <c r="AF1308" s="21"/>
      <c r="AG1308" s="21"/>
      <c r="AH1308" s="21"/>
      <c r="AI1308" s="21"/>
      <c r="AJ1308" s="21"/>
      <c r="AK1308" s="21"/>
      <c r="AL1308" s="21"/>
      <c r="AM1308" s="21"/>
      <c r="AN1308" s="21"/>
      <c r="AO1308" s="21"/>
      <c r="AP1308" s="21"/>
      <c r="AQ1308" s="21"/>
      <c r="AR1308" s="21"/>
      <c r="AS1308" s="21"/>
      <c r="AT1308" s="21"/>
      <c r="AU1308" s="21"/>
      <c r="AV1308" s="21"/>
      <c r="AW1308" s="21"/>
      <c r="AX1308" s="21"/>
      <c r="AY1308" s="21"/>
      <c r="AZ1308" s="21"/>
      <c r="BA1308" s="21"/>
      <c r="BB1308" s="21"/>
      <c r="BC1308" s="21"/>
      <c r="BD1308" s="21"/>
      <c r="BE1308" s="21"/>
    </row>
    <row r="1309" spans="5:57" ht="12.75">
      <c r="E1309" s="21"/>
      <c r="F1309" s="21"/>
      <c r="G1309" s="21"/>
      <c r="H1309" s="21"/>
      <c r="I1309" s="21"/>
      <c r="J1309" s="21"/>
      <c r="K1309" s="21"/>
      <c r="L1309" s="21"/>
      <c r="M1309" s="21"/>
      <c r="N1309" s="21"/>
      <c r="O1309" s="21"/>
      <c r="P1309" s="21"/>
      <c r="Q1309" s="21"/>
      <c r="R1309" s="21"/>
      <c r="S1309" s="21"/>
      <c r="T1309" s="21"/>
      <c r="U1309" s="21"/>
      <c r="V1309" s="21"/>
      <c r="W1309" s="21"/>
      <c r="X1309" s="21"/>
      <c r="Y1309" s="21"/>
      <c r="Z1309" s="21"/>
      <c r="AA1309" s="21"/>
      <c r="AB1309" s="21"/>
      <c r="AC1309" s="21"/>
      <c r="AD1309" s="21"/>
      <c r="AE1309" s="21"/>
      <c r="AF1309" s="21"/>
      <c r="AG1309" s="21"/>
      <c r="AH1309" s="21"/>
      <c r="AI1309" s="21"/>
      <c r="AJ1309" s="21"/>
      <c r="AK1309" s="21"/>
      <c r="AL1309" s="21"/>
      <c r="AM1309" s="21"/>
      <c r="AN1309" s="21"/>
      <c r="AO1309" s="21"/>
      <c r="AP1309" s="21"/>
      <c r="AQ1309" s="21"/>
      <c r="AR1309" s="21"/>
      <c r="AS1309" s="21"/>
      <c r="AT1309" s="21"/>
      <c r="AU1309" s="21"/>
      <c r="AV1309" s="21"/>
      <c r="AW1309" s="21"/>
      <c r="AX1309" s="21"/>
      <c r="AY1309" s="21"/>
      <c r="AZ1309" s="21"/>
      <c r="BA1309" s="21"/>
      <c r="BB1309" s="21"/>
      <c r="BC1309" s="21"/>
      <c r="BD1309" s="21"/>
      <c r="BE1309" s="21"/>
    </row>
    <row r="1310" spans="5:57" ht="12.75">
      <c r="E1310" s="21"/>
      <c r="F1310" s="21"/>
      <c r="G1310" s="21"/>
      <c r="H1310" s="21"/>
      <c r="I1310" s="21"/>
      <c r="J1310" s="21"/>
      <c r="K1310" s="21"/>
      <c r="L1310" s="21"/>
      <c r="M1310" s="21"/>
      <c r="N1310" s="21"/>
      <c r="O1310" s="21"/>
      <c r="P1310" s="21"/>
      <c r="Q1310" s="21"/>
      <c r="R1310" s="21"/>
      <c r="S1310" s="21"/>
      <c r="T1310" s="21"/>
      <c r="U1310" s="21"/>
      <c r="V1310" s="21"/>
      <c r="W1310" s="21"/>
      <c r="X1310" s="21"/>
      <c r="Y1310" s="21"/>
      <c r="Z1310" s="21"/>
      <c r="AA1310" s="21"/>
      <c r="AB1310" s="21"/>
      <c r="AC1310" s="21"/>
      <c r="AD1310" s="21"/>
      <c r="AE1310" s="21"/>
      <c r="AF1310" s="21"/>
      <c r="AG1310" s="21"/>
      <c r="AH1310" s="21"/>
      <c r="AI1310" s="21"/>
      <c r="AJ1310" s="21"/>
      <c r="AK1310" s="21"/>
      <c r="AL1310" s="21"/>
      <c r="AM1310" s="21"/>
      <c r="AN1310" s="21"/>
      <c r="AO1310" s="21"/>
      <c r="AP1310" s="21"/>
      <c r="AQ1310" s="21"/>
      <c r="AR1310" s="21"/>
      <c r="AS1310" s="21"/>
      <c r="AT1310" s="21"/>
      <c r="AU1310" s="21"/>
      <c r="AV1310" s="21"/>
      <c r="AW1310" s="21"/>
      <c r="AX1310" s="21"/>
      <c r="AY1310" s="21"/>
      <c r="AZ1310" s="21"/>
      <c r="BA1310" s="21"/>
      <c r="BB1310" s="21"/>
      <c r="BC1310" s="21"/>
      <c r="BD1310" s="21"/>
      <c r="BE1310" s="21"/>
    </row>
    <row r="1311" spans="5:57" ht="12.75">
      <c r="E1311" s="21"/>
      <c r="F1311" s="21"/>
      <c r="G1311" s="21"/>
      <c r="H1311" s="21"/>
      <c r="I1311" s="21"/>
      <c r="J1311" s="21"/>
      <c r="K1311" s="21"/>
      <c r="L1311" s="21"/>
      <c r="M1311" s="21"/>
      <c r="N1311" s="21"/>
      <c r="O1311" s="21"/>
      <c r="P1311" s="21"/>
      <c r="Q1311" s="21"/>
      <c r="R1311" s="21"/>
      <c r="S1311" s="21"/>
      <c r="T1311" s="21"/>
      <c r="U1311" s="21"/>
      <c r="V1311" s="21"/>
      <c r="W1311" s="21"/>
      <c r="X1311" s="21"/>
      <c r="Y1311" s="21"/>
      <c r="Z1311" s="21"/>
      <c r="AA1311" s="21"/>
      <c r="AB1311" s="21"/>
      <c r="AC1311" s="21"/>
      <c r="AD1311" s="21"/>
      <c r="AE1311" s="21"/>
      <c r="AF1311" s="21"/>
      <c r="AG1311" s="21"/>
      <c r="AH1311" s="21"/>
      <c r="AI1311" s="21"/>
      <c r="AJ1311" s="21"/>
      <c r="AK1311" s="21"/>
      <c r="AL1311" s="21"/>
      <c r="AM1311" s="21"/>
      <c r="AN1311" s="21"/>
      <c r="AO1311" s="21"/>
      <c r="AP1311" s="21"/>
      <c r="AQ1311" s="21"/>
      <c r="AR1311" s="21"/>
      <c r="AS1311" s="21"/>
      <c r="AT1311" s="21"/>
      <c r="AU1311" s="21"/>
      <c r="AV1311" s="21"/>
      <c r="AW1311" s="21"/>
      <c r="AX1311" s="21"/>
      <c r="AY1311" s="21"/>
      <c r="AZ1311" s="21"/>
      <c r="BA1311" s="21"/>
      <c r="BB1311" s="21"/>
      <c r="BC1311" s="21"/>
      <c r="BD1311" s="21"/>
      <c r="BE1311" s="21"/>
    </row>
    <row r="1312" spans="5:57" ht="12.75">
      <c r="E1312" s="21"/>
      <c r="F1312" s="21"/>
      <c r="G1312" s="21"/>
      <c r="H1312" s="21"/>
      <c r="I1312" s="21"/>
      <c r="J1312" s="21"/>
      <c r="K1312" s="21"/>
      <c r="L1312" s="21"/>
      <c r="M1312" s="21"/>
      <c r="N1312" s="21"/>
      <c r="O1312" s="21"/>
      <c r="P1312" s="21"/>
      <c r="Q1312" s="21"/>
      <c r="R1312" s="21"/>
      <c r="S1312" s="21"/>
      <c r="T1312" s="21"/>
      <c r="U1312" s="21"/>
      <c r="V1312" s="21"/>
      <c r="W1312" s="21"/>
      <c r="X1312" s="21"/>
      <c r="Y1312" s="21"/>
      <c r="Z1312" s="21"/>
      <c r="AA1312" s="21"/>
      <c r="AB1312" s="21"/>
      <c r="AC1312" s="21"/>
      <c r="AD1312" s="21"/>
      <c r="AE1312" s="21"/>
      <c r="AF1312" s="21"/>
      <c r="AG1312" s="21"/>
      <c r="AH1312" s="21"/>
      <c r="AI1312" s="21"/>
      <c r="AJ1312" s="21"/>
      <c r="AK1312" s="21"/>
      <c r="AL1312" s="21"/>
      <c r="AM1312" s="21"/>
      <c r="AN1312" s="21"/>
      <c r="AO1312" s="21"/>
      <c r="AP1312" s="21"/>
      <c r="AQ1312" s="21"/>
      <c r="AR1312" s="21"/>
      <c r="AS1312" s="21"/>
      <c r="AT1312" s="21"/>
      <c r="AU1312" s="21"/>
      <c r="AV1312" s="21"/>
      <c r="AW1312" s="21"/>
      <c r="AX1312" s="21"/>
      <c r="AY1312" s="21"/>
      <c r="AZ1312" s="21"/>
      <c r="BA1312" s="21"/>
      <c r="BB1312" s="21"/>
      <c r="BC1312" s="21"/>
      <c r="BD1312" s="21"/>
      <c r="BE1312" s="21"/>
    </row>
    <row r="1313" spans="5:57" ht="12.75">
      <c r="E1313" s="21"/>
      <c r="F1313" s="21"/>
      <c r="G1313" s="21"/>
      <c r="H1313" s="21"/>
      <c r="I1313" s="21"/>
      <c r="J1313" s="21"/>
      <c r="K1313" s="21"/>
      <c r="L1313" s="21"/>
      <c r="M1313" s="21"/>
      <c r="N1313" s="21"/>
      <c r="O1313" s="21"/>
      <c r="P1313" s="21"/>
      <c r="Q1313" s="21"/>
      <c r="R1313" s="21"/>
      <c r="S1313" s="21"/>
      <c r="T1313" s="21"/>
      <c r="U1313" s="21"/>
      <c r="V1313" s="21"/>
      <c r="W1313" s="21"/>
      <c r="X1313" s="21"/>
      <c r="Y1313" s="21"/>
      <c r="Z1313" s="21"/>
      <c r="AA1313" s="21"/>
      <c r="AB1313" s="21"/>
      <c r="AC1313" s="21"/>
      <c r="AD1313" s="21"/>
      <c r="AE1313" s="21"/>
      <c r="AF1313" s="21"/>
      <c r="AG1313" s="21"/>
      <c r="AH1313" s="21"/>
      <c r="AI1313" s="21"/>
      <c r="AJ1313" s="21"/>
      <c r="AK1313" s="21"/>
      <c r="AL1313" s="21"/>
      <c r="AM1313" s="21"/>
      <c r="AN1313" s="21"/>
      <c r="AO1313" s="21"/>
      <c r="AP1313" s="21"/>
      <c r="AQ1313" s="21"/>
      <c r="AR1313" s="21"/>
      <c r="AS1313" s="21"/>
      <c r="AT1313" s="21"/>
      <c r="AU1313" s="21"/>
      <c r="AV1313" s="21"/>
      <c r="AW1313" s="21"/>
      <c r="AX1313" s="21"/>
      <c r="AY1313" s="21"/>
      <c r="AZ1313" s="21"/>
      <c r="BA1313" s="21"/>
      <c r="BB1313" s="21"/>
      <c r="BC1313" s="21"/>
      <c r="BD1313" s="21"/>
      <c r="BE1313" s="21"/>
    </row>
    <row r="1314" spans="5:57" ht="12.75">
      <c r="E1314" s="21"/>
      <c r="F1314" s="21"/>
      <c r="G1314" s="21"/>
      <c r="H1314" s="21"/>
      <c r="I1314" s="21"/>
      <c r="J1314" s="21"/>
      <c r="K1314" s="21"/>
      <c r="L1314" s="21"/>
      <c r="M1314" s="21"/>
      <c r="N1314" s="21"/>
      <c r="O1314" s="21"/>
      <c r="P1314" s="21"/>
      <c r="Q1314" s="21"/>
      <c r="R1314" s="21"/>
      <c r="S1314" s="21"/>
      <c r="T1314" s="21"/>
      <c r="U1314" s="21"/>
      <c r="V1314" s="21"/>
      <c r="W1314" s="21"/>
      <c r="X1314" s="21"/>
      <c r="Y1314" s="21"/>
      <c r="Z1314" s="21"/>
      <c r="AA1314" s="21"/>
      <c r="AB1314" s="21"/>
      <c r="AC1314" s="21"/>
      <c r="AD1314" s="21"/>
      <c r="AE1314" s="21"/>
      <c r="AF1314" s="21"/>
      <c r="AG1314" s="21"/>
      <c r="AH1314" s="21"/>
      <c r="AI1314" s="21"/>
      <c r="AJ1314" s="21"/>
      <c r="AK1314" s="21"/>
      <c r="AL1314" s="21"/>
      <c r="AM1314" s="21"/>
      <c r="AN1314" s="21"/>
      <c r="AO1314" s="21"/>
      <c r="AP1314" s="21"/>
      <c r="AQ1314" s="21"/>
      <c r="AR1314" s="21"/>
      <c r="AS1314" s="21"/>
      <c r="AT1314" s="21"/>
      <c r="AU1314" s="21"/>
      <c r="AV1314" s="21"/>
      <c r="AW1314" s="21"/>
      <c r="AX1314" s="21"/>
      <c r="AY1314" s="21"/>
      <c r="AZ1314" s="21"/>
      <c r="BA1314" s="21"/>
      <c r="BB1314" s="21"/>
      <c r="BC1314" s="21"/>
      <c r="BD1314" s="21"/>
      <c r="BE1314" s="21"/>
    </row>
    <row r="1315" spans="5:57" ht="12.75">
      <c r="E1315" s="21"/>
      <c r="F1315" s="21"/>
      <c r="G1315" s="21"/>
      <c r="H1315" s="21"/>
      <c r="I1315" s="21"/>
      <c r="J1315" s="21"/>
      <c r="K1315" s="21"/>
      <c r="L1315" s="21"/>
      <c r="M1315" s="21"/>
      <c r="N1315" s="21"/>
      <c r="O1315" s="21"/>
      <c r="P1315" s="21"/>
      <c r="Q1315" s="21"/>
      <c r="R1315" s="21"/>
      <c r="S1315" s="21"/>
      <c r="T1315" s="21"/>
      <c r="U1315" s="21"/>
      <c r="V1315" s="21"/>
      <c r="W1315" s="21"/>
      <c r="X1315" s="21"/>
      <c r="Y1315" s="21"/>
      <c r="Z1315" s="21"/>
      <c r="AA1315" s="21"/>
      <c r="AB1315" s="21"/>
      <c r="AC1315" s="21"/>
      <c r="AD1315" s="21"/>
      <c r="AE1315" s="21"/>
      <c r="AF1315" s="21"/>
      <c r="AG1315" s="21"/>
      <c r="AH1315" s="21"/>
      <c r="AI1315" s="21"/>
      <c r="AJ1315" s="21"/>
      <c r="AK1315" s="21"/>
      <c r="AL1315" s="21"/>
      <c r="AM1315" s="21"/>
      <c r="AN1315" s="21"/>
      <c r="AO1315" s="21"/>
      <c r="AP1315" s="21"/>
      <c r="AQ1315" s="21"/>
      <c r="AR1315" s="21"/>
      <c r="AS1315" s="21"/>
      <c r="AT1315" s="21"/>
      <c r="AU1315" s="21"/>
      <c r="AV1315" s="21"/>
      <c r="AW1315" s="21"/>
      <c r="AX1315" s="21"/>
      <c r="AY1315" s="21"/>
      <c r="AZ1315" s="21"/>
      <c r="BA1315" s="21"/>
      <c r="BB1315" s="21"/>
      <c r="BC1315" s="21"/>
      <c r="BD1315" s="21"/>
      <c r="BE1315" s="21"/>
    </row>
    <row r="1316" spans="5:57" ht="12.75">
      <c r="E1316" s="21"/>
      <c r="F1316" s="21"/>
      <c r="G1316" s="21"/>
      <c r="H1316" s="21"/>
      <c r="I1316" s="21"/>
      <c r="J1316" s="21"/>
      <c r="K1316" s="21"/>
      <c r="L1316" s="21"/>
      <c r="M1316" s="21"/>
      <c r="N1316" s="21"/>
      <c r="O1316" s="21"/>
      <c r="P1316" s="21"/>
      <c r="Q1316" s="21"/>
      <c r="R1316" s="21"/>
      <c r="S1316" s="21"/>
      <c r="T1316" s="21"/>
      <c r="U1316" s="21"/>
      <c r="V1316" s="21"/>
      <c r="W1316" s="21"/>
      <c r="X1316" s="21"/>
      <c r="Y1316" s="21"/>
      <c r="Z1316" s="21"/>
      <c r="AA1316" s="21"/>
      <c r="AB1316" s="21"/>
      <c r="AC1316" s="21"/>
      <c r="AD1316" s="21"/>
      <c r="AE1316" s="21"/>
      <c r="AF1316" s="21"/>
      <c r="AG1316" s="21"/>
      <c r="AH1316" s="21"/>
      <c r="AI1316" s="21"/>
      <c r="AJ1316" s="21"/>
      <c r="AK1316" s="21"/>
      <c r="AL1316" s="21"/>
      <c r="AM1316" s="21"/>
      <c r="AN1316" s="21"/>
      <c r="AO1316" s="21"/>
      <c r="AP1316" s="21"/>
      <c r="AQ1316" s="21"/>
      <c r="AR1316" s="21"/>
      <c r="AS1316" s="21"/>
      <c r="AT1316" s="21"/>
      <c r="AU1316" s="21"/>
      <c r="AV1316" s="21"/>
      <c r="AW1316" s="21"/>
      <c r="AX1316" s="21"/>
      <c r="AY1316" s="21"/>
      <c r="AZ1316" s="21"/>
      <c r="BA1316" s="21"/>
      <c r="BB1316" s="21"/>
      <c r="BC1316" s="21"/>
      <c r="BD1316" s="21"/>
      <c r="BE1316" s="21"/>
    </row>
    <row r="1317" spans="5:57" ht="12.75">
      <c r="E1317" s="21"/>
      <c r="F1317" s="21"/>
      <c r="G1317" s="21"/>
      <c r="H1317" s="21"/>
      <c r="I1317" s="21"/>
      <c r="J1317" s="21"/>
      <c r="K1317" s="21"/>
      <c r="L1317" s="21"/>
      <c r="M1317" s="21"/>
      <c r="N1317" s="21"/>
      <c r="O1317" s="21"/>
      <c r="P1317" s="21"/>
      <c r="Q1317" s="21"/>
      <c r="R1317" s="21"/>
      <c r="S1317" s="21"/>
      <c r="T1317" s="21"/>
      <c r="U1317" s="21"/>
      <c r="V1317" s="21"/>
      <c r="W1317" s="21"/>
      <c r="X1317" s="21"/>
      <c r="Y1317" s="21"/>
      <c r="Z1317" s="21"/>
      <c r="AA1317" s="21"/>
      <c r="AB1317" s="21"/>
      <c r="AC1317" s="21"/>
      <c r="AD1317" s="21"/>
      <c r="AE1317" s="21"/>
      <c r="AF1317" s="21"/>
      <c r="AG1317" s="21"/>
      <c r="AH1317" s="21"/>
      <c r="AI1317" s="21"/>
      <c r="AJ1317" s="21"/>
      <c r="AK1317" s="21"/>
      <c r="AL1317" s="21"/>
      <c r="AM1317" s="21"/>
      <c r="AN1317" s="21"/>
      <c r="AO1317" s="21"/>
      <c r="AP1317" s="21"/>
      <c r="AQ1317" s="21"/>
      <c r="AR1317" s="21"/>
      <c r="AS1317" s="21"/>
      <c r="AT1317" s="21"/>
      <c r="AU1317" s="21"/>
      <c r="AV1317" s="21"/>
      <c r="AW1317" s="21"/>
      <c r="AX1317" s="21"/>
      <c r="AY1317" s="21"/>
      <c r="AZ1317" s="21"/>
      <c r="BA1317" s="21"/>
      <c r="BB1317" s="21"/>
      <c r="BC1317" s="21"/>
      <c r="BD1317" s="21"/>
      <c r="BE1317" s="21"/>
    </row>
    <row r="1318" spans="5:57" ht="12.75">
      <c r="E1318" s="21"/>
      <c r="F1318" s="21"/>
      <c r="G1318" s="21"/>
      <c r="H1318" s="21"/>
      <c r="I1318" s="21"/>
      <c r="J1318" s="21"/>
      <c r="K1318" s="21"/>
      <c r="L1318" s="21"/>
      <c r="M1318" s="21"/>
      <c r="N1318" s="21"/>
      <c r="O1318" s="21"/>
      <c r="P1318" s="21"/>
      <c r="Q1318" s="21"/>
      <c r="R1318" s="21"/>
      <c r="S1318" s="21"/>
      <c r="T1318" s="21"/>
      <c r="U1318" s="21"/>
      <c r="V1318" s="21"/>
      <c r="W1318" s="21"/>
      <c r="X1318" s="21"/>
      <c r="Y1318" s="21"/>
      <c r="Z1318" s="21"/>
      <c r="AA1318" s="21"/>
      <c r="AB1318" s="21"/>
      <c r="AC1318" s="21"/>
      <c r="AD1318" s="21"/>
      <c r="AE1318" s="21"/>
      <c r="AF1318" s="21"/>
      <c r="AG1318" s="21"/>
      <c r="AH1318" s="21"/>
      <c r="AI1318" s="21"/>
      <c r="AJ1318" s="21"/>
      <c r="AK1318" s="21"/>
      <c r="AL1318" s="21"/>
      <c r="AM1318" s="21"/>
      <c r="AN1318" s="21"/>
      <c r="AO1318" s="21"/>
      <c r="AP1318" s="21"/>
      <c r="AQ1318" s="21"/>
      <c r="AR1318" s="21"/>
      <c r="AS1318" s="21"/>
      <c r="AT1318" s="21"/>
      <c r="AU1318" s="21"/>
      <c r="AV1318" s="21"/>
      <c r="AW1318" s="21"/>
      <c r="AX1318" s="21"/>
      <c r="AY1318" s="21"/>
      <c r="AZ1318" s="21"/>
      <c r="BA1318" s="21"/>
      <c r="BB1318" s="21"/>
      <c r="BC1318" s="21"/>
      <c r="BD1318" s="21"/>
      <c r="BE1318" s="21"/>
    </row>
    <row r="1319" spans="5:57" ht="12.75">
      <c r="E1319" s="21"/>
      <c r="F1319" s="21"/>
      <c r="G1319" s="21"/>
      <c r="H1319" s="21"/>
      <c r="I1319" s="21"/>
      <c r="J1319" s="21"/>
      <c r="K1319" s="21"/>
      <c r="L1319" s="21"/>
      <c r="M1319" s="21"/>
      <c r="N1319" s="21"/>
      <c r="O1319" s="21"/>
      <c r="P1319" s="21"/>
      <c r="Q1319" s="21"/>
      <c r="R1319" s="21"/>
      <c r="S1319" s="21"/>
      <c r="T1319" s="21"/>
      <c r="U1319" s="21"/>
      <c r="V1319" s="21"/>
      <c r="W1319" s="21"/>
      <c r="X1319" s="21"/>
      <c r="Y1319" s="21"/>
      <c r="Z1319" s="21"/>
      <c r="AA1319" s="21"/>
      <c r="AB1319" s="21"/>
      <c r="AC1319" s="21"/>
      <c r="AD1319" s="21"/>
      <c r="AE1319" s="21"/>
      <c r="AF1319" s="21"/>
      <c r="AG1319" s="21"/>
      <c r="AH1319" s="21"/>
      <c r="AI1319" s="21"/>
      <c r="AJ1319" s="21"/>
      <c r="AK1319" s="21"/>
      <c r="AL1319" s="21"/>
      <c r="AM1319" s="21"/>
      <c r="AN1319" s="21"/>
      <c r="AO1319" s="21"/>
      <c r="AP1319" s="21"/>
      <c r="AQ1319" s="21"/>
      <c r="AR1319" s="21"/>
      <c r="AS1319" s="21"/>
      <c r="AT1319" s="21"/>
      <c r="AU1319" s="21"/>
      <c r="AV1319" s="21"/>
      <c r="AW1319" s="21"/>
      <c r="AX1319" s="21"/>
      <c r="AY1319" s="21"/>
      <c r="AZ1319" s="21"/>
      <c r="BA1319" s="21"/>
      <c r="BB1319" s="21"/>
      <c r="BC1319" s="21"/>
      <c r="BD1319" s="21"/>
      <c r="BE1319" s="21"/>
    </row>
    <row r="1320" spans="5:57" ht="12.75">
      <c r="E1320" s="21"/>
      <c r="F1320" s="21"/>
      <c r="G1320" s="21"/>
      <c r="H1320" s="21"/>
      <c r="I1320" s="21"/>
      <c r="J1320" s="21"/>
      <c r="K1320" s="21"/>
      <c r="L1320" s="21"/>
      <c r="M1320" s="21"/>
      <c r="N1320" s="21"/>
      <c r="O1320" s="21"/>
      <c r="P1320" s="21"/>
      <c r="Q1320" s="21"/>
      <c r="R1320" s="21"/>
      <c r="S1320" s="21"/>
      <c r="T1320" s="21"/>
      <c r="U1320" s="21"/>
      <c r="V1320" s="21"/>
      <c r="W1320" s="21"/>
      <c r="X1320" s="21"/>
      <c r="Y1320" s="21"/>
      <c r="Z1320" s="21"/>
      <c r="AA1320" s="21"/>
      <c r="AB1320" s="21"/>
      <c r="AC1320" s="21"/>
      <c r="AD1320" s="21"/>
      <c r="AE1320" s="21"/>
      <c r="AF1320" s="21"/>
      <c r="AG1320" s="21"/>
      <c r="AH1320" s="21"/>
      <c r="AI1320" s="21"/>
      <c r="AJ1320" s="21"/>
      <c r="AK1320" s="21"/>
      <c r="AL1320" s="21"/>
      <c r="AM1320" s="21"/>
      <c r="AN1320" s="21"/>
      <c r="AO1320" s="21"/>
      <c r="AP1320" s="21"/>
      <c r="AQ1320" s="21"/>
      <c r="AR1320" s="21"/>
      <c r="AS1320" s="21"/>
      <c r="AT1320" s="21"/>
      <c r="AU1320" s="21"/>
      <c r="AV1320" s="21"/>
      <c r="AW1320" s="21"/>
      <c r="AX1320" s="21"/>
      <c r="AY1320" s="21"/>
      <c r="AZ1320" s="21"/>
      <c r="BA1320" s="21"/>
      <c r="BB1320" s="21"/>
      <c r="BC1320" s="21"/>
      <c r="BD1320" s="21"/>
      <c r="BE1320" s="21"/>
    </row>
    <row r="1321" spans="5:57" ht="12.75">
      <c r="E1321" s="21"/>
      <c r="F1321" s="21"/>
      <c r="G1321" s="21"/>
      <c r="H1321" s="21"/>
      <c r="I1321" s="21"/>
      <c r="J1321" s="21"/>
      <c r="K1321" s="21"/>
      <c r="L1321" s="21"/>
      <c r="M1321" s="21"/>
      <c r="N1321" s="21"/>
      <c r="O1321" s="21"/>
      <c r="P1321" s="21"/>
      <c r="Q1321" s="21"/>
      <c r="R1321" s="21"/>
      <c r="S1321" s="21"/>
      <c r="T1321" s="21"/>
      <c r="U1321" s="21"/>
      <c r="V1321" s="21"/>
      <c r="W1321" s="21"/>
      <c r="X1321" s="21"/>
      <c r="Y1321" s="21"/>
      <c r="Z1321" s="21"/>
      <c r="AA1321" s="21"/>
      <c r="AB1321" s="21"/>
      <c r="AC1321" s="21"/>
      <c r="AD1321" s="21"/>
      <c r="AE1321" s="21"/>
      <c r="AF1321" s="21"/>
      <c r="AG1321" s="21"/>
      <c r="AH1321" s="21"/>
      <c r="AI1321" s="21"/>
      <c r="AJ1321" s="21"/>
      <c r="AK1321" s="21"/>
      <c r="AL1321" s="21"/>
      <c r="AM1321" s="21"/>
      <c r="AN1321" s="21"/>
      <c r="AO1321" s="21"/>
      <c r="AP1321" s="21"/>
      <c r="AQ1321" s="21"/>
      <c r="AR1321" s="21"/>
      <c r="AS1321" s="21"/>
      <c r="AT1321" s="21"/>
      <c r="AU1321" s="21"/>
      <c r="AV1321" s="21"/>
      <c r="AW1321" s="21"/>
      <c r="AX1321" s="21"/>
      <c r="AY1321" s="21"/>
      <c r="AZ1321" s="21"/>
      <c r="BA1321" s="21"/>
      <c r="BB1321" s="21"/>
      <c r="BC1321" s="21"/>
      <c r="BD1321" s="21"/>
      <c r="BE1321" s="21"/>
    </row>
    <row r="1322" spans="5:57" ht="12.75">
      <c r="E1322" s="21"/>
      <c r="F1322" s="21"/>
      <c r="G1322" s="21"/>
      <c r="H1322" s="21"/>
      <c r="I1322" s="21"/>
      <c r="J1322" s="21"/>
      <c r="K1322" s="21"/>
      <c r="L1322" s="21"/>
      <c r="M1322" s="21"/>
      <c r="N1322" s="21"/>
      <c r="O1322" s="21"/>
      <c r="P1322" s="21"/>
      <c r="Q1322" s="21"/>
      <c r="R1322" s="21"/>
      <c r="S1322" s="21"/>
      <c r="T1322" s="21"/>
      <c r="U1322" s="21"/>
      <c r="V1322" s="21"/>
      <c r="W1322" s="21"/>
      <c r="X1322" s="21"/>
      <c r="Y1322" s="21"/>
      <c r="Z1322" s="21"/>
      <c r="AA1322" s="21"/>
      <c r="AB1322" s="21"/>
      <c r="AC1322" s="21"/>
      <c r="AD1322" s="21"/>
      <c r="AE1322" s="21"/>
      <c r="AF1322" s="21"/>
      <c r="AG1322" s="21"/>
      <c r="AH1322" s="21"/>
      <c r="AI1322" s="21"/>
      <c r="AJ1322" s="21"/>
      <c r="AK1322" s="21"/>
      <c r="AL1322" s="21"/>
      <c r="AM1322" s="21"/>
      <c r="AN1322" s="21"/>
      <c r="AO1322" s="21"/>
      <c r="AP1322" s="21"/>
      <c r="AQ1322" s="21"/>
      <c r="AR1322" s="21"/>
      <c r="AS1322" s="21"/>
      <c r="AT1322" s="21"/>
      <c r="AU1322" s="21"/>
      <c r="AV1322" s="21"/>
      <c r="AW1322" s="21"/>
      <c r="AX1322" s="21"/>
      <c r="AY1322" s="21"/>
      <c r="AZ1322" s="21"/>
      <c r="BA1322" s="21"/>
      <c r="BB1322" s="21"/>
      <c r="BC1322" s="21"/>
      <c r="BD1322" s="21"/>
      <c r="BE1322" s="21"/>
    </row>
    <row r="1323" spans="5:57" ht="12.75">
      <c r="E1323" s="21"/>
      <c r="F1323" s="21"/>
      <c r="G1323" s="21"/>
      <c r="H1323" s="21"/>
      <c r="I1323" s="21"/>
      <c r="J1323" s="21"/>
      <c r="K1323" s="21"/>
      <c r="L1323" s="21"/>
      <c r="M1323" s="21"/>
      <c r="N1323" s="21"/>
      <c r="O1323" s="21"/>
      <c r="P1323" s="21"/>
      <c r="Q1323" s="21"/>
      <c r="R1323" s="21"/>
      <c r="S1323" s="21"/>
      <c r="T1323" s="21"/>
      <c r="U1323" s="21"/>
      <c r="V1323" s="21"/>
      <c r="W1323" s="21"/>
      <c r="X1323" s="21"/>
      <c r="Y1323" s="21"/>
      <c r="Z1323" s="21"/>
      <c r="AA1323" s="21"/>
      <c r="AB1323" s="21"/>
      <c r="AC1323" s="21"/>
      <c r="AD1323" s="21"/>
      <c r="AE1323" s="21"/>
      <c r="AF1323" s="21"/>
      <c r="AG1323" s="21"/>
      <c r="AH1323" s="21"/>
      <c r="AI1323" s="21"/>
      <c r="AJ1323" s="21"/>
      <c r="AK1323" s="21"/>
      <c r="AL1323" s="21"/>
      <c r="AM1323" s="21"/>
      <c r="AN1323" s="21"/>
      <c r="AO1323" s="21"/>
      <c r="AP1323" s="21"/>
      <c r="AQ1323" s="21"/>
      <c r="AR1323" s="21"/>
      <c r="AS1323" s="21"/>
      <c r="AT1323" s="21"/>
      <c r="AU1323" s="21"/>
      <c r="AV1323" s="21"/>
      <c r="AW1323" s="21"/>
      <c r="AX1323" s="21"/>
      <c r="AY1323" s="21"/>
      <c r="AZ1323" s="21"/>
      <c r="BA1323" s="21"/>
      <c r="BB1323" s="21"/>
      <c r="BC1323" s="21"/>
      <c r="BD1323" s="21"/>
      <c r="BE1323" s="21"/>
    </row>
    <row r="1324" spans="5:57" ht="12.75">
      <c r="E1324" s="21"/>
      <c r="F1324" s="21"/>
      <c r="G1324" s="21"/>
      <c r="H1324" s="21"/>
      <c r="I1324" s="21"/>
      <c r="J1324" s="21"/>
      <c r="K1324" s="21"/>
      <c r="L1324" s="21"/>
      <c r="M1324" s="21"/>
      <c r="N1324" s="21"/>
      <c r="O1324" s="21"/>
      <c r="P1324" s="21"/>
      <c r="Q1324" s="21"/>
      <c r="R1324" s="21"/>
      <c r="S1324" s="21"/>
      <c r="T1324" s="21"/>
      <c r="U1324" s="21"/>
      <c r="V1324" s="21"/>
      <c r="W1324" s="21"/>
      <c r="X1324" s="21"/>
      <c r="Y1324" s="21"/>
      <c r="Z1324" s="21"/>
      <c r="AA1324" s="21"/>
      <c r="AB1324" s="21"/>
      <c r="AC1324" s="21"/>
      <c r="AD1324" s="21"/>
      <c r="AE1324" s="21"/>
      <c r="AF1324" s="21"/>
      <c r="AG1324" s="21"/>
      <c r="AH1324" s="21"/>
      <c r="AI1324" s="21"/>
      <c r="AJ1324" s="21"/>
      <c r="AK1324" s="21"/>
      <c r="AL1324" s="21"/>
      <c r="AM1324" s="21"/>
      <c r="AN1324" s="21"/>
      <c r="AO1324" s="21"/>
      <c r="AP1324" s="21"/>
      <c r="AQ1324" s="21"/>
      <c r="AR1324" s="21"/>
      <c r="AS1324" s="21"/>
      <c r="AT1324" s="21"/>
      <c r="AU1324" s="21"/>
      <c r="AV1324" s="21"/>
      <c r="AW1324" s="21"/>
      <c r="AX1324" s="21"/>
      <c r="AY1324" s="21"/>
      <c r="AZ1324" s="21"/>
      <c r="BA1324" s="21"/>
      <c r="BB1324" s="21"/>
      <c r="BC1324" s="21"/>
      <c r="BD1324" s="21"/>
      <c r="BE1324" s="21"/>
    </row>
    <row r="1325" spans="5:57" ht="12.75">
      <c r="E1325" s="21"/>
      <c r="F1325" s="21"/>
      <c r="G1325" s="21"/>
      <c r="H1325" s="21"/>
      <c r="I1325" s="21"/>
      <c r="J1325" s="21"/>
      <c r="K1325" s="21"/>
      <c r="L1325" s="21"/>
      <c r="M1325" s="21"/>
      <c r="N1325" s="21"/>
      <c r="O1325" s="21"/>
      <c r="P1325" s="21"/>
      <c r="Q1325" s="21"/>
      <c r="R1325" s="21"/>
      <c r="S1325" s="21"/>
      <c r="T1325" s="21"/>
      <c r="U1325" s="21"/>
      <c r="V1325" s="21"/>
      <c r="W1325" s="21"/>
      <c r="X1325" s="21"/>
      <c r="Y1325" s="21"/>
      <c r="Z1325" s="21"/>
      <c r="AA1325" s="21"/>
      <c r="AB1325" s="21"/>
      <c r="AC1325" s="21"/>
      <c r="AD1325" s="21"/>
      <c r="AE1325" s="21"/>
      <c r="AF1325" s="21"/>
      <c r="AG1325" s="21"/>
      <c r="AH1325" s="21"/>
      <c r="AI1325" s="21"/>
      <c r="AJ1325" s="21"/>
      <c r="AK1325" s="21"/>
      <c r="AL1325" s="21"/>
      <c r="AM1325" s="21"/>
      <c r="AN1325" s="21"/>
      <c r="AO1325" s="21"/>
      <c r="AP1325" s="21"/>
      <c r="AQ1325" s="21"/>
      <c r="AR1325" s="21"/>
      <c r="AS1325" s="21"/>
      <c r="AT1325" s="21"/>
      <c r="AU1325" s="21"/>
      <c r="AV1325" s="21"/>
      <c r="AW1325" s="21"/>
      <c r="AX1325" s="21"/>
      <c r="AY1325" s="21"/>
      <c r="AZ1325" s="21"/>
      <c r="BA1325" s="21"/>
      <c r="BB1325" s="21"/>
      <c r="BC1325" s="21"/>
      <c r="BD1325" s="21"/>
      <c r="BE1325" s="21"/>
    </row>
    <row r="1326" spans="5:57" ht="12.75">
      <c r="E1326" s="21"/>
      <c r="F1326" s="21"/>
      <c r="G1326" s="21"/>
      <c r="H1326" s="21"/>
      <c r="I1326" s="21"/>
      <c r="J1326" s="21"/>
      <c r="K1326" s="21"/>
      <c r="L1326" s="21"/>
      <c r="M1326" s="21"/>
      <c r="N1326" s="21"/>
      <c r="O1326" s="21"/>
      <c r="P1326" s="21"/>
      <c r="Q1326" s="21"/>
      <c r="R1326" s="21"/>
      <c r="S1326" s="21"/>
      <c r="T1326" s="21"/>
      <c r="U1326" s="21"/>
      <c r="V1326" s="21"/>
      <c r="W1326" s="21"/>
      <c r="X1326" s="21"/>
      <c r="Y1326" s="21"/>
      <c r="Z1326" s="21"/>
      <c r="AA1326" s="21"/>
      <c r="AB1326" s="21"/>
      <c r="AC1326" s="21"/>
      <c r="AD1326" s="21"/>
      <c r="AE1326" s="21"/>
      <c r="AF1326" s="21"/>
      <c r="AG1326" s="21"/>
      <c r="AH1326" s="21"/>
      <c r="AI1326" s="21"/>
      <c r="AJ1326" s="21"/>
      <c r="AK1326" s="21"/>
      <c r="AL1326" s="21"/>
      <c r="AM1326" s="21"/>
      <c r="AN1326" s="21"/>
      <c r="AO1326" s="21"/>
      <c r="AP1326" s="21"/>
      <c r="AQ1326" s="21"/>
      <c r="AR1326" s="21"/>
      <c r="AS1326" s="21"/>
      <c r="AT1326" s="21"/>
      <c r="AU1326" s="21"/>
      <c r="AV1326" s="21"/>
      <c r="AW1326" s="21"/>
      <c r="AX1326" s="21"/>
      <c r="AY1326" s="21"/>
      <c r="AZ1326" s="21"/>
      <c r="BA1326" s="21"/>
      <c r="BB1326" s="21"/>
      <c r="BC1326" s="21"/>
      <c r="BD1326" s="21"/>
      <c r="BE1326" s="21"/>
    </row>
    <row r="1327" spans="5:57" ht="12.75">
      <c r="E1327" s="21"/>
      <c r="F1327" s="21"/>
      <c r="G1327" s="21"/>
      <c r="H1327" s="21"/>
      <c r="I1327" s="21"/>
      <c r="J1327" s="21"/>
      <c r="K1327" s="21"/>
      <c r="L1327" s="21"/>
      <c r="M1327" s="21"/>
      <c r="N1327" s="21"/>
      <c r="O1327" s="21"/>
      <c r="P1327" s="21"/>
      <c r="Q1327" s="21"/>
      <c r="R1327" s="21"/>
      <c r="S1327" s="21"/>
      <c r="T1327" s="21"/>
      <c r="U1327" s="21"/>
      <c r="V1327" s="21"/>
      <c r="W1327" s="21"/>
      <c r="X1327" s="21"/>
      <c r="Y1327" s="21"/>
      <c r="Z1327" s="21"/>
      <c r="AA1327" s="21"/>
      <c r="AB1327" s="21"/>
      <c r="AC1327" s="21"/>
      <c r="AD1327" s="21"/>
      <c r="AE1327" s="21"/>
      <c r="AF1327" s="21"/>
      <c r="AG1327" s="21"/>
      <c r="AH1327" s="21"/>
      <c r="AI1327" s="21"/>
      <c r="AJ1327" s="21"/>
      <c r="AK1327" s="21"/>
      <c r="AL1327" s="21"/>
      <c r="AM1327" s="21"/>
      <c r="AN1327" s="21"/>
      <c r="AO1327" s="21"/>
      <c r="AP1327" s="21"/>
      <c r="AQ1327" s="21"/>
      <c r="AR1327" s="21"/>
      <c r="AS1327" s="21"/>
      <c r="AT1327" s="21"/>
      <c r="AU1327" s="21"/>
      <c r="AV1327" s="21"/>
      <c r="AW1327" s="21"/>
      <c r="AX1327" s="21"/>
      <c r="AY1327" s="21"/>
      <c r="AZ1327" s="21"/>
      <c r="BA1327" s="21"/>
      <c r="BB1327" s="21"/>
      <c r="BC1327" s="21"/>
      <c r="BD1327" s="21"/>
      <c r="BE1327" s="21"/>
    </row>
    <row r="1328" spans="5:57" ht="12.75">
      <c r="E1328" s="21"/>
      <c r="F1328" s="21"/>
      <c r="G1328" s="21"/>
      <c r="H1328" s="21"/>
      <c r="I1328" s="21"/>
      <c r="J1328" s="21"/>
      <c r="K1328" s="21"/>
      <c r="L1328" s="21"/>
      <c r="M1328" s="21"/>
      <c r="N1328" s="21"/>
      <c r="O1328" s="21"/>
      <c r="P1328" s="21"/>
      <c r="Q1328" s="21"/>
      <c r="R1328" s="21"/>
      <c r="S1328" s="21"/>
      <c r="T1328" s="21"/>
      <c r="U1328" s="21"/>
      <c r="V1328" s="21"/>
      <c r="W1328" s="21"/>
      <c r="X1328" s="21"/>
      <c r="Y1328" s="21"/>
      <c r="Z1328" s="21"/>
      <c r="AA1328" s="21"/>
      <c r="AB1328" s="21"/>
      <c r="AC1328" s="21"/>
      <c r="AD1328" s="21"/>
      <c r="AE1328" s="21"/>
      <c r="AF1328" s="21"/>
      <c r="AG1328" s="21"/>
      <c r="AH1328" s="21"/>
      <c r="AI1328" s="21"/>
      <c r="AJ1328" s="21"/>
      <c r="AK1328" s="21"/>
      <c r="AL1328" s="21"/>
      <c r="AM1328" s="21"/>
      <c r="AN1328" s="21"/>
      <c r="AO1328" s="21"/>
      <c r="AP1328" s="21"/>
      <c r="AQ1328" s="21"/>
      <c r="AR1328" s="21"/>
      <c r="AS1328" s="21"/>
      <c r="AT1328" s="21"/>
      <c r="AU1328" s="21"/>
      <c r="AV1328" s="21"/>
      <c r="AW1328" s="21"/>
      <c r="AX1328" s="21"/>
      <c r="AY1328" s="21"/>
      <c r="AZ1328" s="21"/>
      <c r="BA1328" s="21"/>
      <c r="BB1328" s="21"/>
      <c r="BC1328" s="21"/>
      <c r="BD1328" s="21"/>
      <c r="BE1328" s="21"/>
    </row>
    <row r="1329" spans="5:57" ht="12.75">
      <c r="E1329" s="21"/>
      <c r="F1329" s="21"/>
      <c r="G1329" s="21"/>
      <c r="H1329" s="21"/>
      <c r="I1329" s="21"/>
      <c r="J1329" s="21"/>
      <c r="K1329" s="21"/>
      <c r="L1329" s="21"/>
      <c r="M1329" s="21"/>
      <c r="N1329" s="21"/>
      <c r="O1329" s="21"/>
      <c r="P1329" s="21"/>
      <c r="Q1329" s="21"/>
      <c r="R1329" s="21"/>
      <c r="S1329" s="21"/>
      <c r="T1329" s="21"/>
      <c r="U1329" s="21"/>
      <c r="V1329" s="21"/>
      <c r="W1329" s="21"/>
      <c r="X1329" s="21"/>
      <c r="Y1329" s="21"/>
      <c r="Z1329" s="21"/>
      <c r="AA1329" s="21"/>
      <c r="AB1329" s="21"/>
      <c r="AC1329" s="21"/>
      <c r="AD1329" s="21"/>
      <c r="AE1329" s="21"/>
      <c r="AF1329" s="21"/>
      <c r="AG1329" s="21"/>
      <c r="AH1329" s="21"/>
      <c r="AI1329" s="21"/>
      <c r="AJ1329" s="21"/>
      <c r="AK1329" s="21"/>
      <c r="AL1329" s="21"/>
      <c r="AM1329" s="21"/>
      <c r="AN1329" s="21"/>
      <c r="AO1329" s="21"/>
      <c r="AP1329" s="21"/>
      <c r="AQ1329" s="21"/>
      <c r="AR1329" s="21"/>
      <c r="AS1329" s="21"/>
      <c r="AT1329" s="21"/>
      <c r="AU1329" s="21"/>
      <c r="AV1329" s="21"/>
      <c r="AW1329" s="21"/>
      <c r="AX1329" s="21"/>
      <c r="AY1329" s="21"/>
      <c r="AZ1329" s="21"/>
      <c r="BA1329" s="21"/>
      <c r="BB1329" s="21"/>
      <c r="BC1329" s="21"/>
      <c r="BD1329" s="21"/>
      <c r="BE1329" s="21"/>
    </row>
    <row r="1330" spans="5:57" ht="12.75">
      <c r="E1330" s="21"/>
      <c r="F1330" s="21"/>
      <c r="G1330" s="21"/>
      <c r="H1330" s="21"/>
      <c r="I1330" s="21"/>
      <c r="J1330" s="21"/>
      <c r="K1330" s="21"/>
      <c r="L1330" s="21"/>
      <c r="M1330" s="21"/>
      <c r="N1330" s="21"/>
      <c r="O1330" s="21"/>
      <c r="P1330" s="21"/>
      <c r="Q1330" s="21"/>
      <c r="R1330" s="21"/>
      <c r="S1330" s="21"/>
      <c r="T1330" s="21"/>
      <c r="U1330" s="21"/>
      <c r="V1330" s="21"/>
      <c r="W1330" s="21"/>
      <c r="X1330" s="21"/>
      <c r="Y1330" s="21"/>
      <c r="Z1330" s="21"/>
      <c r="AA1330" s="21"/>
      <c r="AB1330" s="21"/>
      <c r="AC1330" s="21"/>
      <c r="AD1330" s="21"/>
      <c r="AE1330" s="21"/>
      <c r="AF1330" s="21"/>
      <c r="AG1330" s="21"/>
      <c r="AH1330" s="21"/>
      <c r="AI1330" s="21"/>
      <c r="AJ1330" s="21"/>
      <c r="AK1330" s="21"/>
      <c r="AL1330" s="21"/>
      <c r="AM1330" s="21"/>
      <c r="AN1330" s="21"/>
      <c r="AO1330" s="21"/>
      <c r="AP1330" s="21"/>
      <c r="AQ1330" s="21"/>
      <c r="AR1330" s="21"/>
      <c r="AS1330" s="21"/>
      <c r="AT1330" s="21"/>
      <c r="AU1330" s="21"/>
      <c r="AV1330" s="21"/>
      <c r="AW1330" s="21"/>
      <c r="AX1330" s="21"/>
      <c r="AY1330" s="21"/>
      <c r="AZ1330" s="21"/>
      <c r="BA1330" s="21"/>
      <c r="BB1330" s="21"/>
      <c r="BC1330" s="21"/>
      <c r="BD1330" s="21"/>
      <c r="BE1330" s="21"/>
    </row>
    <row r="1331" spans="5:57" ht="12.75">
      <c r="E1331" s="21"/>
      <c r="F1331" s="21"/>
      <c r="G1331" s="21"/>
      <c r="H1331" s="21"/>
      <c r="I1331" s="21"/>
      <c r="J1331" s="21"/>
      <c r="K1331" s="21"/>
      <c r="L1331" s="21"/>
      <c r="M1331" s="21"/>
      <c r="N1331" s="21"/>
      <c r="O1331" s="21"/>
      <c r="P1331" s="21"/>
      <c r="Q1331" s="21"/>
      <c r="R1331" s="21"/>
      <c r="S1331" s="21"/>
      <c r="T1331" s="21"/>
      <c r="U1331" s="21"/>
      <c r="V1331" s="21"/>
      <c r="W1331" s="21"/>
      <c r="X1331" s="21"/>
      <c r="Y1331" s="21"/>
      <c r="Z1331" s="21"/>
      <c r="AA1331" s="21"/>
      <c r="AB1331" s="21"/>
      <c r="AC1331" s="21"/>
      <c r="AD1331" s="21"/>
      <c r="AE1331" s="21"/>
      <c r="AF1331" s="21"/>
      <c r="AG1331" s="21"/>
      <c r="AH1331" s="21"/>
      <c r="AI1331" s="21"/>
      <c r="AJ1331" s="21"/>
      <c r="AK1331" s="21"/>
      <c r="AL1331" s="21"/>
      <c r="AM1331" s="21"/>
      <c r="AN1331" s="21"/>
      <c r="AO1331" s="21"/>
      <c r="AP1331" s="21"/>
      <c r="AQ1331" s="21"/>
      <c r="AR1331" s="21"/>
      <c r="AS1331" s="21"/>
      <c r="AT1331" s="21"/>
      <c r="AU1331" s="21"/>
      <c r="AV1331" s="21"/>
      <c r="AW1331" s="21"/>
      <c r="AX1331" s="21"/>
      <c r="AY1331" s="21"/>
      <c r="AZ1331" s="21"/>
      <c r="BA1331" s="21"/>
      <c r="BB1331" s="21"/>
      <c r="BC1331" s="21"/>
      <c r="BD1331" s="21"/>
      <c r="BE1331" s="21"/>
    </row>
    <row r="1332" spans="5:57" ht="12.75">
      <c r="E1332" s="21"/>
      <c r="F1332" s="21"/>
      <c r="G1332" s="21"/>
      <c r="H1332" s="21"/>
      <c r="I1332" s="21"/>
      <c r="J1332" s="21"/>
      <c r="K1332" s="21"/>
      <c r="L1332" s="21"/>
      <c r="M1332" s="21"/>
      <c r="N1332" s="21"/>
      <c r="O1332" s="21"/>
      <c r="P1332" s="21"/>
      <c r="Q1332" s="21"/>
      <c r="R1332" s="21"/>
      <c r="S1332" s="21"/>
      <c r="T1332" s="21"/>
      <c r="U1332" s="21"/>
      <c r="V1332" s="21"/>
      <c r="W1332" s="21"/>
      <c r="X1332" s="21"/>
      <c r="Y1332" s="21"/>
      <c r="Z1332" s="21"/>
      <c r="AA1332" s="21"/>
      <c r="AB1332" s="21"/>
      <c r="AC1332" s="21"/>
      <c r="AD1332" s="21"/>
      <c r="AE1332" s="21"/>
      <c r="AF1332" s="21"/>
      <c r="AG1332" s="21"/>
      <c r="AH1332" s="21"/>
      <c r="AI1332" s="21"/>
      <c r="AJ1332" s="21"/>
      <c r="AK1332" s="21"/>
      <c r="AL1332" s="21"/>
      <c r="AM1332" s="21"/>
      <c r="AN1332" s="21"/>
      <c r="AO1332" s="21"/>
      <c r="AP1332" s="21"/>
      <c r="AQ1332" s="21"/>
      <c r="AR1332" s="21"/>
      <c r="AS1332" s="21"/>
      <c r="AT1332" s="21"/>
      <c r="AU1332" s="21"/>
      <c r="AV1332" s="21"/>
      <c r="AW1332" s="21"/>
      <c r="AX1332" s="21"/>
      <c r="AY1332" s="21"/>
      <c r="AZ1332" s="21"/>
      <c r="BA1332" s="21"/>
      <c r="BB1332" s="21"/>
      <c r="BC1332" s="21"/>
      <c r="BD1332" s="21"/>
      <c r="BE1332" s="21"/>
    </row>
    <row r="1333" spans="5:57" ht="12.75">
      <c r="E1333" s="21"/>
      <c r="F1333" s="21"/>
      <c r="G1333" s="21"/>
      <c r="H1333" s="21"/>
      <c r="I1333" s="21"/>
      <c r="J1333" s="21"/>
      <c r="K1333" s="21"/>
      <c r="L1333" s="21"/>
      <c r="M1333" s="21"/>
      <c r="N1333" s="21"/>
      <c r="O1333" s="21"/>
      <c r="P1333" s="21"/>
      <c r="Q1333" s="21"/>
      <c r="R1333" s="21"/>
      <c r="S1333" s="21"/>
      <c r="T1333" s="21"/>
      <c r="U1333" s="21"/>
      <c r="V1333" s="21"/>
      <c r="W1333" s="21"/>
      <c r="X1333" s="21"/>
      <c r="Y1333" s="21"/>
      <c r="Z1333" s="21"/>
      <c r="AA1333" s="21"/>
      <c r="AB1333" s="21"/>
      <c r="AC1333" s="21"/>
      <c r="AD1333" s="21"/>
      <c r="AE1333" s="21"/>
      <c r="AF1333" s="21"/>
      <c r="AG1333" s="21"/>
      <c r="AH1333" s="21"/>
      <c r="AI1333" s="21"/>
      <c r="AJ1333" s="21"/>
      <c r="AK1333" s="21"/>
      <c r="AL1333" s="21"/>
      <c r="AM1333" s="21"/>
      <c r="AN1333" s="21"/>
      <c r="AO1333" s="21"/>
      <c r="AP1333" s="21"/>
      <c r="AQ1333" s="21"/>
      <c r="AR1333" s="21"/>
      <c r="AS1333" s="21"/>
      <c r="AT1333" s="21"/>
      <c r="AU1333" s="21"/>
      <c r="AV1333" s="21"/>
      <c r="AW1333" s="21"/>
      <c r="AX1333" s="21"/>
      <c r="AY1333" s="21"/>
      <c r="AZ1333" s="21"/>
      <c r="BA1333" s="21"/>
      <c r="BB1333" s="21"/>
      <c r="BC1333" s="21"/>
      <c r="BD1333" s="21"/>
      <c r="BE1333" s="21"/>
    </row>
    <row r="1334" spans="5:57" ht="12.75">
      <c r="E1334" s="21"/>
      <c r="F1334" s="21"/>
      <c r="G1334" s="21"/>
      <c r="H1334" s="21"/>
      <c r="I1334" s="21"/>
      <c r="J1334" s="21"/>
      <c r="K1334" s="21"/>
      <c r="L1334" s="21"/>
      <c r="M1334" s="21"/>
      <c r="N1334" s="21"/>
      <c r="O1334" s="21"/>
      <c r="P1334" s="21"/>
      <c r="Q1334" s="21"/>
      <c r="R1334" s="21"/>
      <c r="S1334" s="21"/>
      <c r="T1334" s="21"/>
      <c r="U1334" s="21"/>
      <c r="V1334" s="21"/>
      <c r="W1334" s="21"/>
      <c r="X1334" s="21"/>
      <c r="Y1334" s="21"/>
      <c r="Z1334" s="21"/>
      <c r="AA1334" s="21"/>
      <c r="AB1334" s="21"/>
      <c r="AC1334" s="21"/>
      <c r="AD1334" s="21"/>
      <c r="AE1334" s="21"/>
      <c r="AF1334" s="21"/>
      <c r="AG1334" s="21"/>
      <c r="AH1334" s="21"/>
      <c r="AI1334" s="21"/>
      <c r="AJ1334" s="21"/>
      <c r="AK1334" s="21"/>
      <c r="AL1334" s="21"/>
      <c r="AM1334" s="21"/>
      <c r="AN1334" s="21"/>
      <c r="AO1334" s="21"/>
      <c r="AP1334" s="21"/>
      <c r="AQ1334" s="21"/>
      <c r="AR1334" s="21"/>
      <c r="AS1334" s="21"/>
      <c r="AT1334" s="21"/>
      <c r="AU1334" s="21"/>
      <c r="AV1334" s="21"/>
      <c r="AW1334" s="21"/>
      <c r="AX1334" s="21"/>
      <c r="AY1334" s="21"/>
      <c r="AZ1334" s="21"/>
      <c r="BA1334" s="21"/>
      <c r="BB1334" s="21"/>
      <c r="BC1334" s="21"/>
      <c r="BD1334" s="21"/>
      <c r="BE1334" s="21"/>
    </row>
    <row r="1335" spans="5:57" ht="12.75">
      <c r="E1335" s="21"/>
      <c r="F1335" s="21"/>
      <c r="G1335" s="21"/>
      <c r="H1335" s="21"/>
      <c r="I1335" s="21"/>
      <c r="J1335" s="21"/>
      <c r="K1335" s="21"/>
      <c r="L1335" s="21"/>
      <c r="M1335" s="21"/>
      <c r="N1335" s="21"/>
      <c r="O1335" s="21"/>
      <c r="P1335" s="21"/>
      <c r="Q1335" s="21"/>
      <c r="R1335" s="21"/>
      <c r="S1335" s="21"/>
      <c r="T1335" s="21"/>
      <c r="U1335" s="21"/>
      <c r="V1335" s="21"/>
      <c r="W1335" s="21"/>
      <c r="X1335" s="21"/>
      <c r="Y1335" s="21"/>
      <c r="Z1335" s="21"/>
      <c r="AA1335" s="21"/>
      <c r="AB1335" s="21"/>
      <c r="AC1335" s="21"/>
      <c r="AD1335" s="21"/>
      <c r="AE1335" s="21"/>
      <c r="AF1335" s="21"/>
      <c r="AG1335" s="21"/>
      <c r="AH1335" s="21"/>
      <c r="AI1335" s="21"/>
      <c r="AJ1335" s="21"/>
      <c r="AK1335" s="21"/>
      <c r="AL1335" s="21"/>
      <c r="AM1335" s="21"/>
      <c r="AN1335" s="21"/>
      <c r="AO1335" s="21"/>
      <c r="AP1335" s="21"/>
      <c r="AQ1335" s="21"/>
      <c r="AR1335" s="21"/>
      <c r="AS1335" s="21"/>
      <c r="AT1335" s="21"/>
      <c r="AU1335" s="21"/>
      <c r="AV1335" s="21"/>
      <c r="AW1335" s="21"/>
      <c r="AX1335" s="21"/>
      <c r="AY1335" s="21"/>
      <c r="AZ1335" s="21"/>
      <c r="BA1335" s="21"/>
      <c r="BB1335" s="21"/>
      <c r="BC1335" s="21"/>
      <c r="BD1335" s="21"/>
      <c r="BE1335" s="21"/>
    </row>
    <row r="1336" spans="5:57" ht="12.75">
      <c r="E1336" s="21"/>
      <c r="F1336" s="21"/>
      <c r="G1336" s="21"/>
      <c r="H1336" s="21"/>
      <c r="I1336" s="21"/>
      <c r="J1336" s="21"/>
      <c r="K1336" s="21"/>
      <c r="L1336" s="21"/>
      <c r="M1336" s="21"/>
      <c r="N1336" s="21"/>
      <c r="O1336" s="21"/>
      <c r="P1336" s="21"/>
      <c r="Q1336" s="21"/>
      <c r="R1336" s="21"/>
      <c r="S1336" s="21"/>
      <c r="T1336" s="21"/>
      <c r="U1336" s="21"/>
      <c r="V1336" s="21"/>
      <c r="W1336" s="21"/>
      <c r="X1336" s="21"/>
      <c r="Y1336" s="21"/>
      <c r="Z1336" s="21"/>
      <c r="AA1336" s="21"/>
      <c r="AB1336" s="21"/>
      <c r="AC1336" s="21"/>
      <c r="AD1336" s="21"/>
      <c r="AE1336" s="21"/>
      <c r="AF1336" s="21"/>
      <c r="AG1336" s="21"/>
      <c r="AH1336" s="21"/>
      <c r="AI1336" s="21"/>
      <c r="AJ1336" s="21"/>
      <c r="AK1336" s="21"/>
      <c r="AL1336" s="21"/>
      <c r="AM1336" s="21"/>
      <c r="AN1336" s="21"/>
      <c r="AO1336" s="21"/>
      <c r="AP1336" s="21"/>
      <c r="AQ1336" s="21"/>
      <c r="AR1336" s="21"/>
      <c r="AS1336" s="21"/>
      <c r="AT1336" s="21"/>
      <c r="AU1336" s="21"/>
      <c r="AV1336" s="21"/>
      <c r="AW1336" s="21"/>
      <c r="AX1336" s="21"/>
      <c r="AY1336" s="21"/>
      <c r="AZ1336" s="21"/>
      <c r="BA1336" s="21"/>
      <c r="BB1336" s="21"/>
      <c r="BC1336" s="21"/>
      <c r="BD1336" s="21"/>
      <c r="BE1336" s="21"/>
    </row>
    <row r="1337" spans="5:57" ht="12.75">
      <c r="E1337" s="21"/>
      <c r="F1337" s="21"/>
      <c r="G1337" s="21"/>
      <c r="H1337" s="21"/>
      <c r="I1337" s="21"/>
      <c r="J1337" s="21"/>
      <c r="K1337" s="21"/>
      <c r="L1337" s="21"/>
      <c r="M1337" s="21"/>
      <c r="N1337" s="21"/>
      <c r="O1337" s="21"/>
      <c r="P1337" s="21"/>
      <c r="Q1337" s="21"/>
      <c r="R1337" s="21"/>
      <c r="S1337" s="21"/>
      <c r="T1337" s="21"/>
      <c r="U1337" s="21"/>
      <c r="V1337" s="21"/>
      <c r="W1337" s="21"/>
      <c r="X1337" s="21"/>
      <c r="Y1337" s="21"/>
      <c r="Z1337" s="21"/>
      <c r="AA1337" s="21"/>
      <c r="AB1337" s="21"/>
      <c r="AC1337" s="21"/>
      <c r="AD1337" s="21"/>
      <c r="AE1337" s="21"/>
      <c r="AF1337" s="21"/>
      <c r="AG1337" s="21"/>
      <c r="AH1337" s="21"/>
      <c r="AI1337" s="21"/>
      <c r="AJ1337" s="21"/>
      <c r="AK1337" s="21"/>
      <c r="AL1337" s="21"/>
      <c r="AM1337" s="21"/>
      <c r="AN1337" s="21"/>
      <c r="AO1337" s="21"/>
      <c r="AP1337" s="21"/>
      <c r="AQ1337" s="21"/>
      <c r="AR1337" s="21"/>
      <c r="AS1337" s="21"/>
      <c r="AT1337" s="21"/>
      <c r="AU1337" s="21"/>
      <c r="AV1337" s="21"/>
      <c r="AW1337" s="21"/>
      <c r="AX1337" s="21"/>
      <c r="AY1337" s="21"/>
      <c r="AZ1337" s="21"/>
      <c r="BA1337" s="21"/>
      <c r="BB1337" s="21"/>
      <c r="BC1337" s="21"/>
      <c r="BD1337" s="21"/>
      <c r="BE1337" s="21"/>
    </row>
    <row r="1338" spans="5:57" ht="12.75">
      <c r="E1338" s="21"/>
      <c r="F1338" s="21"/>
      <c r="G1338" s="21"/>
      <c r="H1338" s="21"/>
      <c r="I1338" s="21"/>
      <c r="J1338" s="21"/>
      <c r="K1338" s="21"/>
      <c r="L1338" s="21"/>
      <c r="M1338" s="21"/>
      <c r="N1338" s="21"/>
      <c r="O1338" s="21"/>
      <c r="P1338" s="21"/>
      <c r="Q1338" s="21"/>
      <c r="R1338" s="21"/>
      <c r="S1338" s="21"/>
      <c r="T1338" s="21"/>
      <c r="U1338" s="21"/>
      <c r="V1338" s="21"/>
      <c r="W1338" s="21"/>
      <c r="X1338" s="21"/>
      <c r="Y1338" s="21"/>
      <c r="Z1338" s="21"/>
      <c r="AA1338" s="21"/>
      <c r="AB1338" s="21"/>
      <c r="AC1338" s="21"/>
      <c r="AD1338" s="21"/>
      <c r="AE1338" s="21"/>
      <c r="AF1338" s="21"/>
      <c r="AG1338" s="21"/>
      <c r="AH1338" s="21"/>
      <c r="AI1338" s="21"/>
      <c r="AJ1338" s="21"/>
      <c r="AK1338" s="21"/>
      <c r="AL1338" s="21"/>
      <c r="AM1338" s="21"/>
      <c r="AN1338" s="21"/>
      <c r="AO1338" s="21"/>
      <c r="AP1338" s="21"/>
      <c r="AQ1338" s="21"/>
      <c r="AR1338" s="21"/>
      <c r="AS1338" s="21"/>
      <c r="AT1338" s="21"/>
      <c r="AU1338" s="21"/>
      <c r="AV1338" s="21"/>
      <c r="AW1338" s="21"/>
      <c r="AX1338" s="21"/>
      <c r="AY1338" s="21"/>
      <c r="AZ1338" s="21"/>
      <c r="BA1338" s="21"/>
      <c r="BB1338" s="21"/>
      <c r="BC1338" s="21"/>
      <c r="BD1338" s="21"/>
      <c r="BE1338" s="21"/>
    </row>
    <row r="1339" spans="5:57" ht="12.75">
      <c r="E1339" s="21"/>
      <c r="F1339" s="21"/>
      <c r="G1339" s="21"/>
      <c r="H1339" s="21"/>
      <c r="I1339" s="21"/>
      <c r="J1339" s="21"/>
      <c r="K1339" s="21"/>
      <c r="L1339" s="21"/>
      <c r="M1339" s="21"/>
      <c r="N1339" s="21"/>
      <c r="O1339" s="21"/>
      <c r="P1339" s="21"/>
      <c r="Q1339" s="21"/>
      <c r="R1339" s="21"/>
      <c r="S1339" s="21"/>
      <c r="T1339" s="21"/>
      <c r="U1339" s="21"/>
      <c r="V1339" s="21"/>
      <c r="W1339" s="21"/>
      <c r="X1339" s="21"/>
      <c r="Y1339" s="21"/>
      <c r="Z1339" s="21"/>
      <c r="AA1339" s="21"/>
      <c r="AB1339" s="21"/>
      <c r="AC1339" s="21"/>
      <c r="AD1339" s="21"/>
      <c r="AE1339" s="21"/>
      <c r="AF1339" s="21"/>
      <c r="AG1339" s="21"/>
      <c r="AH1339" s="21"/>
      <c r="AI1339" s="21"/>
      <c r="AJ1339" s="21"/>
      <c r="AK1339" s="21"/>
      <c r="AL1339" s="21"/>
      <c r="AM1339" s="21"/>
      <c r="AN1339" s="21"/>
      <c r="AO1339" s="21"/>
      <c r="AP1339" s="21"/>
      <c r="AQ1339" s="21"/>
      <c r="AR1339" s="21"/>
      <c r="AS1339" s="21"/>
      <c r="AT1339" s="21"/>
      <c r="AU1339" s="21"/>
      <c r="AV1339" s="21"/>
      <c r="AW1339" s="21"/>
      <c r="AX1339" s="21"/>
      <c r="AY1339" s="21"/>
      <c r="AZ1339" s="21"/>
      <c r="BA1339" s="21"/>
      <c r="BB1339" s="21"/>
      <c r="BC1339" s="21"/>
      <c r="BD1339" s="21"/>
      <c r="BE1339" s="21"/>
    </row>
    <row r="1340" spans="5:57" ht="12.75">
      <c r="E1340" s="21"/>
      <c r="F1340" s="21"/>
      <c r="G1340" s="21"/>
      <c r="H1340" s="21"/>
      <c r="I1340" s="21"/>
      <c r="J1340" s="21"/>
      <c r="K1340" s="21"/>
      <c r="L1340" s="21"/>
      <c r="M1340" s="21"/>
      <c r="N1340" s="21"/>
      <c r="O1340" s="21"/>
      <c r="P1340" s="21"/>
      <c r="Q1340" s="21"/>
      <c r="R1340" s="21"/>
      <c r="S1340" s="21"/>
      <c r="T1340" s="21"/>
      <c r="U1340" s="21"/>
      <c r="V1340" s="21"/>
      <c r="W1340" s="21"/>
      <c r="X1340" s="21"/>
      <c r="Y1340" s="21"/>
      <c r="Z1340" s="21"/>
      <c r="AA1340" s="21"/>
      <c r="AB1340" s="21"/>
      <c r="AC1340" s="21"/>
      <c r="AD1340" s="21"/>
      <c r="AE1340" s="21"/>
      <c r="AF1340" s="21"/>
      <c r="AG1340" s="21"/>
      <c r="AH1340" s="21"/>
      <c r="AI1340" s="21"/>
      <c r="AJ1340" s="21"/>
      <c r="AK1340" s="21"/>
      <c r="AL1340" s="21"/>
      <c r="AM1340" s="21"/>
      <c r="AN1340" s="21"/>
      <c r="AO1340" s="21"/>
      <c r="AP1340" s="21"/>
      <c r="AQ1340" s="21"/>
      <c r="AR1340" s="21"/>
      <c r="AS1340" s="21"/>
      <c r="AT1340" s="21"/>
      <c r="AU1340" s="21"/>
      <c r="AV1340" s="21"/>
      <c r="AW1340" s="21"/>
      <c r="AX1340" s="21"/>
      <c r="AY1340" s="21"/>
      <c r="AZ1340" s="21"/>
      <c r="BA1340" s="21"/>
      <c r="BB1340" s="21"/>
      <c r="BC1340" s="21"/>
      <c r="BD1340" s="21"/>
      <c r="BE1340" s="21"/>
    </row>
    <row r="1341" spans="5:57" ht="12.75">
      <c r="E1341" s="21"/>
      <c r="F1341" s="21"/>
      <c r="G1341" s="21"/>
      <c r="H1341" s="21"/>
      <c r="I1341" s="21"/>
      <c r="J1341" s="21"/>
      <c r="K1341" s="21"/>
      <c r="L1341" s="21"/>
      <c r="M1341" s="21"/>
      <c r="N1341" s="21"/>
      <c r="O1341" s="21"/>
      <c r="P1341" s="21"/>
      <c r="Q1341" s="21"/>
      <c r="R1341" s="21"/>
      <c r="S1341" s="21"/>
      <c r="T1341" s="21"/>
      <c r="U1341" s="21"/>
      <c r="V1341" s="21"/>
      <c r="W1341" s="21"/>
      <c r="X1341" s="21"/>
      <c r="Y1341" s="21"/>
      <c r="Z1341" s="21"/>
      <c r="AA1341" s="21"/>
      <c r="AB1341" s="21"/>
      <c r="AC1341" s="21"/>
      <c r="AD1341" s="21"/>
      <c r="AE1341" s="21"/>
      <c r="AF1341" s="21"/>
      <c r="AG1341" s="21"/>
      <c r="AH1341" s="21"/>
      <c r="AI1341" s="21"/>
      <c r="AJ1341" s="21"/>
      <c r="AK1341" s="21"/>
      <c r="AL1341" s="21"/>
      <c r="AM1341" s="21"/>
      <c r="AN1341" s="21"/>
      <c r="AO1341" s="21"/>
      <c r="AP1341" s="21"/>
      <c r="AQ1341" s="21"/>
      <c r="AR1341" s="21"/>
      <c r="AS1341" s="21"/>
      <c r="AT1341" s="21"/>
      <c r="AU1341" s="21"/>
      <c r="AV1341" s="21"/>
      <c r="AW1341" s="21"/>
      <c r="AX1341" s="21"/>
      <c r="AY1341" s="21"/>
      <c r="AZ1341" s="21"/>
      <c r="BA1341" s="21"/>
      <c r="BB1341" s="21"/>
      <c r="BC1341" s="21"/>
      <c r="BD1341" s="21"/>
      <c r="BE1341" s="21"/>
    </row>
    <row r="1342" spans="5:57" ht="12.75">
      <c r="E1342" s="21"/>
      <c r="F1342" s="21"/>
      <c r="G1342" s="21"/>
      <c r="H1342" s="21"/>
      <c r="I1342" s="21"/>
      <c r="J1342" s="21"/>
      <c r="K1342" s="21"/>
      <c r="L1342" s="21"/>
      <c r="M1342" s="21"/>
      <c r="N1342" s="21"/>
      <c r="O1342" s="21"/>
      <c r="P1342" s="21"/>
      <c r="Q1342" s="21"/>
      <c r="R1342" s="21"/>
      <c r="S1342" s="21"/>
      <c r="T1342" s="21"/>
      <c r="U1342" s="21"/>
      <c r="V1342" s="21"/>
      <c r="W1342" s="21"/>
      <c r="X1342" s="21"/>
      <c r="Y1342" s="21"/>
      <c r="Z1342" s="21"/>
      <c r="AA1342" s="21"/>
      <c r="AB1342" s="21"/>
      <c r="AC1342" s="21"/>
      <c r="AD1342" s="21"/>
      <c r="AE1342" s="21"/>
      <c r="AF1342" s="21"/>
      <c r="AG1342" s="21"/>
      <c r="AH1342" s="21"/>
      <c r="AI1342" s="21"/>
      <c r="AJ1342" s="21"/>
      <c r="AK1342" s="21"/>
      <c r="AL1342" s="21"/>
      <c r="AM1342" s="21"/>
      <c r="AN1342" s="21"/>
      <c r="AO1342" s="21"/>
      <c r="AP1342" s="21"/>
      <c r="AQ1342" s="21"/>
      <c r="AR1342" s="21"/>
      <c r="AS1342" s="21"/>
      <c r="AT1342" s="21"/>
      <c r="AU1342" s="21"/>
      <c r="AV1342" s="21"/>
      <c r="AW1342" s="21"/>
      <c r="AX1342" s="21"/>
      <c r="AY1342" s="21"/>
      <c r="AZ1342" s="21"/>
      <c r="BA1342" s="21"/>
      <c r="BB1342" s="21"/>
      <c r="BC1342" s="21"/>
      <c r="BD1342" s="21"/>
      <c r="BE1342" s="21"/>
    </row>
    <row r="1343" spans="5:57" ht="12.75">
      <c r="E1343" s="21"/>
      <c r="F1343" s="21"/>
      <c r="G1343" s="21"/>
      <c r="H1343" s="21"/>
      <c r="I1343" s="21"/>
      <c r="J1343" s="21"/>
      <c r="K1343" s="21"/>
      <c r="L1343" s="21"/>
      <c r="M1343" s="21"/>
      <c r="N1343" s="21"/>
      <c r="O1343" s="21"/>
      <c r="P1343" s="21"/>
      <c r="Q1343" s="21"/>
      <c r="R1343" s="21"/>
      <c r="S1343" s="21"/>
      <c r="T1343" s="21"/>
      <c r="U1343" s="21"/>
      <c r="V1343" s="21"/>
      <c r="W1343" s="21"/>
      <c r="X1343" s="21"/>
      <c r="Y1343" s="21"/>
      <c r="Z1343" s="21"/>
      <c r="AA1343" s="21"/>
      <c r="AB1343" s="21"/>
      <c r="AC1343" s="21"/>
      <c r="AD1343" s="21"/>
      <c r="AE1343" s="21"/>
      <c r="AF1343" s="21"/>
      <c r="AG1343" s="21"/>
      <c r="AH1343" s="21"/>
      <c r="AI1343" s="21"/>
      <c r="AJ1343" s="21"/>
      <c r="AK1343" s="21"/>
      <c r="AL1343" s="21"/>
      <c r="AM1343" s="21"/>
      <c r="AN1343" s="21"/>
      <c r="AO1343" s="21"/>
      <c r="AP1343" s="21"/>
      <c r="AQ1343" s="21"/>
      <c r="AR1343" s="21"/>
      <c r="AS1343" s="21"/>
      <c r="AT1343" s="21"/>
      <c r="AU1343" s="21"/>
      <c r="AV1343" s="21"/>
      <c r="AW1343" s="21"/>
      <c r="AX1343" s="21"/>
      <c r="AY1343" s="21"/>
      <c r="AZ1343" s="21"/>
      <c r="BA1343" s="21"/>
      <c r="BB1343" s="21"/>
      <c r="BC1343" s="21"/>
      <c r="BD1343" s="21"/>
      <c r="BE1343" s="21"/>
    </row>
    <row r="1344" spans="5:57" ht="12.75">
      <c r="E1344" s="21"/>
      <c r="F1344" s="21"/>
      <c r="G1344" s="21"/>
      <c r="H1344" s="21"/>
      <c r="I1344" s="21"/>
      <c r="J1344" s="21"/>
      <c r="K1344" s="21"/>
      <c r="L1344" s="21"/>
      <c r="M1344" s="21"/>
      <c r="N1344" s="21"/>
      <c r="O1344" s="21"/>
      <c r="P1344" s="21"/>
      <c r="Q1344" s="21"/>
      <c r="R1344" s="21"/>
      <c r="S1344" s="21"/>
      <c r="T1344" s="21"/>
      <c r="U1344" s="21"/>
      <c r="V1344" s="21"/>
      <c r="W1344" s="21"/>
      <c r="X1344" s="21"/>
      <c r="Y1344" s="21"/>
      <c r="Z1344" s="21"/>
      <c r="AA1344" s="21"/>
      <c r="AB1344" s="21"/>
      <c r="AC1344" s="21"/>
      <c r="AD1344" s="21"/>
      <c r="AE1344" s="21"/>
      <c r="AF1344" s="21"/>
      <c r="AG1344" s="21"/>
      <c r="AH1344" s="21"/>
      <c r="AI1344" s="21"/>
      <c r="AJ1344" s="21"/>
      <c r="AK1344" s="21"/>
      <c r="AL1344" s="21"/>
      <c r="AM1344" s="21"/>
      <c r="AN1344" s="21"/>
      <c r="AO1344" s="21"/>
      <c r="AP1344" s="21"/>
      <c r="AQ1344" s="21"/>
      <c r="AR1344" s="21"/>
      <c r="AS1344" s="21"/>
      <c r="AT1344" s="21"/>
      <c r="AU1344" s="21"/>
      <c r="AV1344" s="21"/>
      <c r="AW1344" s="21"/>
      <c r="AX1344" s="21"/>
      <c r="AY1344" s="21"/>
      <c r="AZ1344" s="21"/>
      <c r="BA1344" s="21"/>
      <c r="BB1344" s="21"/>
      <c r="BC1344" s="21"/>
      <c r="BD1344" s="21"/>
      <c r="BE1344" s="21"/>
    </row>
    <row r="1345" spans="5:57" ht="12.75">
      <c r="E1345" s="21"/>
      <c r="F1345" s="21"/>
      <c r="G1345" s="21"/>
      <c r="H1345" s="21"/>
      <c r="I1345" s="21"/>
      <c r="J1345" s="21"/>
      <c r="K1345" s="21"/>
      <c r="L1345" s="21"/>
      <c r="M1345" s="21"/>
      <c r="N1345" s="21"/>
      <c r="O1345" s="21"/>
      <c r="P1345" s="21"/>
      <c r="Q1345" s="21"/>
      <c r="R1345" s="21"/>
      <c r="S1345" s="21"/>
      <c r="T1345" s="21"/>
      <c r="U1345" s="21"/>
      <c r="V1345" s="21"/>
      <c r="W1345" s="21"/>
      <c r="X1345" s="21"/>
      <c r="Y1345" s="21"/>
      <c r="Z1345" s="21"/>
      <c r="AA1345" s="21"/>
      <c r="AB1345" s="21"/>
      <c r="AC1345" s="21"/>
      <c r="AD1345" s="21"/>
      <c r="AE1345" s="21"/>
      <c r="AF1345" s="21"/>
      <c r="AG1345" s="21"/>
      <c r="AH1345" s="21"/>
      <c r="AI1345" s="21"/>
      <c r="AJ1345" s="21"/>
      <c r="AK1345" s="21"/>
      <c r="AL1345" s="21"/>
      <c r="AM1345" s="21"/>
      <c r="AN1345" s="21"/>
      <c r="AO1345" s="21"/>
      <c r="AP1345" s="21"/>
      <c r="AQ1345" s="21"/>
      <c r="AR1345" s="21"/>
      <c r="AS1345" s="21"/>
      <c r="AT1345" s="21"/>
      <c r="AU1345" s="21"/>
      <c r="AV1345" s="21"/>
      <c r="AW1345" s="21"/>
      <c r="AX1345" s="21"/>
      <c r="AY1345" s="21"/>
      <c r="AZ1345" s="21"/>
      <c r="BA1345" s="21"/>
      <c r="BB1345" s="21"/>
      <c r="BC1345" s="21"/>
      <c r="BD1345" s="21"/>
      <c r="BE1345" s="21"/>
    </row>
    <row r="1346" spans="5:57" ht="12.75">
      <c r="E1346" s="21"/>
      <c r="F1346" s="21"/>
      <c r="G1346" s="21"/>
      <c r="H1346" s="21"/>
      <c r="I1346" s="21"/>
      <c r="J1346" s="21"/>
      <c r="K1346" s="21"/>
      <c r="L1346" s="21"/>
      <c r="M1346" s="21"/>
      <c r="N1346" s="21"/>
      <c r="O1346" s="21"/>
      <c r="P1346" s="21"/>
      <c r="Q1346" s="21"/>
      <c r="R1346" s="21"/>
      <c r="S1346" s="21"/>
      <c r="T1346" s="21"/>
      <c r="U1346" s="21"/>
      <c r="V1346" s="21"/>
      <c r="W1346" s="21"/>
      <c r="X1346" s="21"/>
      <c r="Y1346" s="21"/>
      <c r="Z1346" s="21"/>
      <c r="AA1346" s="21"/>
      <c r="AB1346" s="21"/>
      <c r="AC1346" s="21"/>
      <c r="AD1346" s="21"/>
      <c r="AE1346" s="21"/>
      <c r="AF1346" s="21"/>
      <c r="AG1346" s="21"/>
      <c r="AH1346" s="21"/>
      <c r="AI1346" s="21"/>
      <c r="AJ1346" s="21"/>
      <c r="AK1346" s="21"/>
      <c r="AL1346" s="21"/>
      <c r="AM1346" s="21"/>
      <c r="AN1346" s="21"/>
      <c r="AO1346" s="21"/>
      <c r="AP1346" s="21"/>
      <c r="AQ1346" s="21"/>
      <c r="AR1346" s="21"/>
      <c r="AS1346" s="21"/>
      <c r="AT1346" s="21"/>
      <c r="AU1346" s="21"/>
      <c r="AV1346" s="21"/>
      <c r="AW1346" s="21"/>
      <c r="AX1346" s="21"/>
      <c r="AY1346" s="21"/>
      <c r="AZ1346" s="21"/>
      <c r="BA1346" s="21"/>
      <c r="BB1346" s="21"/>
      <c r="BC1346" s="21"/>
      <c r="BD1346" s="21"/>
      <c r="BE1346" s="21"/>
    </row>
    <row r="1347" spans="5:57" ht="12.75">
      <c r="E1347" s="21"/>
      <c r="F1347" s="21"/>
      <c r="G1347" s="21"/>
      <c r="H1347" s="21"/>
      <c r="I1347" s="21"/>
      <c r="J1347" s="21"/>
      <c r="K1347" s="21"/>
      <c r="L1347" s="21"/>
      <c r="M1347" s="21"/>
      <c r="N1347" s="21"/>
      <c r="O1347" s="21"/>
      <c r="P1347" s="21"/>
      <c r="Q1347" s="21"/>
      <c r="R1347" s="21"/>
      <c r="S1347" s="21"/>
      <c r="T1347" s="21"/>
      <c r="U1347" s="21"/>
      <c r="V1347" s="21"/>
      <c r="W1347" s="21"/>
      <c r="X1347" s="21"/>
      <c r="Y1347" s="21"/>
      <c r="Z1347" s="21"/>
      <c r="AA1347" s="21"/>
      <c r="AB1347" s="21"/>
      <c r="AC1347" s="21"/>
      <c r="AD1347" s="21"/>
      <c r="AE1347" s="21"/>
      <c r="AF1347" s="21"/>
      <c r="AG1347" s="21"/>
      <c r="AH1347" s="21"/>
      <c r="AI1347" s="21"/>
      <c r="AJ1347" s="21"/>
      <c r="AK1347" s="21"/>
      <c r="AL1347" s="21"/>
      <c r="AM1347" s="21"/>
      <c r="AN1347" s="21"/>
      <c r="AO1347" s="21"/>
      <c r="AP1347" s="21"/>
      <c r="AQ1347" s="21"/>
      <c r="AR1347" s="21"/>
      <c r="AS1347" s="21"/>
      <c r="AT1347" s="21"/>
      <c r="AU1347" s="21"/>
      <c r="AV1347" s="21"/>
      <c r="AW1347" s="21"/>
      <c r="AX1347" s="21"/>
      <c r="AY1347" s="21"/>
      <c r="AZ1347" s="21"/>
      <c r="BA1347" s="21"/>
      <c r="BB1347" s="21"/>
      <c r="BC1347" s="21"/>
      <c r="BD1347" s="21"/>
      <c r="BE1347" s="21"/>
    </row>
    <row r="1348" spans="5:57" ht="12.75">
      <c r="E1348" s="21"/>
      <c r="F1348" s="21"/>
      <c r="G1348" s="21"/>
      <c r="H1348" s="21"/>
      <c r="I1348" s="21"/>
      <c r="J1348" s="21"/>
      <c r="K1348" s="21"/>
      <c r="L1348" s="21"/>
      <c r="M1348" s="21"/>
      <c r="N1348" s="21"/>
      <c r="O1348" s="21"/>
      <c r="P1348" s="21"/>
      <c r="Q1348" s="21"/>
      <c r="R1348" s="21"/>
      <c r="S1348" s="21"/>
      <c r="T1348" s="21"/>
      <c r="U1348" s="21"/>
      <c r="V1348" s="21"/>
      <c r="W1348" s="21"/>
      <c r="X1348" s="21"/>
      <c r="Y1348" s="21"/>
      <c r="Z1348" s="21"/>
      <c r="AA1348" s="21"/>
      <c r="AB1348" s="21"/>
      <c r="AC1348" s="21"/>
      <c r="AD1348" s="21"/>
      <c r="AE1348" s="21"/>
      <c r="AF1348" s="21"/>
      <c r="AG1348" s="21"/>
      <c r="AH1348" s="21"/>
      <c r="AI1348" s="21"/>
      <c r="AJ1348" s="21"/>
      <c r="AK1348" s="21"/>
      <c r="AL1348" s="21"/>
      <c r="AM1348" s="21"/>
      <c r="AN1348" s="21"/>
      <c r="AO1348" s="21"/>
      <c r="AP1348" s="21"/>
      <c r="AQ1348" s="21"/>
      <c r="AR1348" s="21"/>
      <c r="AS1348" s="21"/>
      <c r="AT1348" s="21"/>
      <c r="AU1348" s="21"/>
      <c r="AV1348" s="21"/>
      <c r="AW1348" s="21"/>
      <c r="AX1348" s="21"/>
      <c r="AY1348" s="21"/>
      <c r="AZ1348" s="21"/>
      <c r="BA1348" s="21"/>
      <c r="BB1348" s="21"/>
      <c r="BC1348" s="21"/>
      <c r="BD1348" s="21"/>
      <c r="BE1348" s="21"/>
    </row>
    <row r="1349" spans="5:57" ht="12.75">
      <c r="E1349" s="21"/>
      <c r="F1349" s="21"/>
      <c r="G1349" s="21"/>
      <c r="H1349" s="21"/>
      <c r="I1349" s="21"/>
      <c r="J1349" s="21"/>
      <c r="K1349" s="21"/>
      <c r="L1349" s="21"/>
      <c r="M1349" s="21"/>
      <c r="N1349" s="21"/>
      <c r="O1349" s="21"/>
      <c r="P1349" s="21"/>
      <c r="Q1349" s="21"/>
      <c r="R1349" s="21"/>
      <c r="S1349" s="21"/>
      <c r="T1349" s="21"/>
      <c r="U1349" s="21"/>
      <c r="V1349" s="21"/>
      <c r="W1349" s="21"/>
      <c r="X1349" s="21"/>
      <c r="Y1349" s="21"/>
      <c r="Z1349" s="21"/>
      <c r="AA1349" s="21"/>
      <c r="AB1349" s="21"/>
      <c r="AC1349" s="21"/>
      <c r="AD1349" s="21"/>
      <c r="AE1349" s="21"/>
      <c r="AF1349" s="21"/>
      <c r="AG1349" s="21"/>
      <c r="AH1349" s="21"/>
      <c r="AI1349" s="21"/>
      <c r="AJ1349" s="21"/>
      <c r="AK1349" s="21"/>
      <c r="AL1349" s="21"/>
      <c r="AM1349" s="21"/>
      <c r="AN1349" s="21"/>
      <c r="AO1349" s="21"/>
      <c r="AP1349" s="21"/>
      <c r="AQ1349" s="21"/>
      <c r="AR1349" s="21"/>
      <c r="AS1349" s="21"/>
      <c r="AT1349" s="21"/>
      <c r="AU1349" s="21"/>
      <c r="AV1349" s="21"/>
      <c r="AW1349" s="21"/>
      <c r="AX1349" s="21"/>
      <c r="AY1349" s="21"/>
      <c r="AZ1349" s="21"/>
      <c r="BA1349" s="21"/>
      <c r="BB1349" s="21"/>
      <c r="BC1349" s="21"/>
      <c r="BD1349" s="21"/>
      <c r="BE1349" s="21"/>
    </row>
    <row r="1350" spans="5:57" ht="12.75">
      <c r="E1350" s="21"/>
      <c r="F1350" s="21"/>
      <c r="G1350" s="21"/>
      <c r="H1350" s="21"/>
      <c r="I1350" s="21"/>
      <c r="J1350" s="21"/>
      <c r="K1350" s="21"/>
      <c r="L1350" s="21"/>
      <c r="M1350" s="21"/>
      <c r="N1350" s="21"/>
      <c r="O1350" s="21"/>
      <c r="P1350" s="21"/>
      <c r="Q1350" s="21"/>
      <c r="R1350" s="21"/>
      <c r="S1350" s="21"/>
      <c r="T1350" s="21"/>
      <c r="U1350" s="21"/>
      <c r="V1350" s="21"/>
      <c r="W1350" s="21"/>
      <c r="X1350" s="21"/>
      <c r="Y1350" s="21"/>
      <c r="Z1350" s="21"/>
      <c r="AA1350" s="21"/>
      <c r="AB1350" s="21"/>
      <c r="AC1350" s="21"/>
      <c r="AD1350" s="21"/>
      <c r="AE1350" s="21"/>
      <c r="AF1350" s="21"/>
      <c r="AG1350" s="21"/>
      <c r="AH1350" s="21"/>
      <c r="AI1350" s="21"/>
      <c r="AJ1350" s="21"/>
      <c r="AK1350" s="21"/>
      <c r="AL1350" s="21"/>
      <c r="AM1350" s="21"/>
      <c r="AN1350" s="21"/>
      <c r="AO1350" s="21"/>
      <c r="AP1350" s="21"/>
      <c r="AQ1350" s="21"/>
      <c r="AR1350" s="21"/>
      <c r="AS1350" s="21"/>
      <c r="AT1350" s="21"/>
      <c r="AU1350" s="21"/>
      <c r="AV1350" s="21"/>
      <c r="AW1350" s="21"/>
      <c r="AX1350" s="21"/>
      <c r="AY1350" s="21"/>
      <c r="AZ1350" s="21"/>
      <c r="BA1350" s="21"/>
      <c r="BB1350" s="21"/>
      <c r="BC1350" s="21"/>
      <c r="BD1350" s="21"/>
      <c r="BE1350" s="21"/>
    </row>
    <row r="1351" spans="5:57" ht="12.75">
      <c r="E1351" s="21"/>
      <c r="F1351" s="21"/>
      <c r="G1351" s="21"/>
      <c r="H1351" s="21"/>
      <c r="I1351" s="21"/>
      <c r="J1351" s="21"/>
      <c r="K1351" s="21"/>
      <c r="L1351" s="21"/>
      <c r="M1351" s="21"/>
      <c r="N1351" s="21"/>
      <c r="O1351" s="21"/>
      <c r="P1351" s="21"/>
      <c r="Q1351" s="21"/>
      <c r="R1351" s="21"/>
      <c r="S1351" s="21"/>
      <c r="T1351" s="21"/>
      <c r="U1351" s="21"/>
      <c r="V1351" s="21"/>
      <c r="W1351" s="21"/>
      <c r="X1351" s="21"/>
      <c r="Y1351" s="21"/>
      <c r="Z1351" s="21"/>
      <c r="AA1351" s="21"/>
      <c r="AB1351" s="21"/>
      <c r="AC1351" s="21"/>
      <c r="AD1351" s="21"/>
      <c r="AE1351" s="21"/>
      <c r="AF1351" s="21"/>
      <c r="AG1351" s="21"/>
      <c r="AH1351" s="21"/>
      <c r="AI1351" s="21"/>
      <c r="AJ1351" s="21"/>
      <c r="AK1351" s="21"/>
      <c r="AL1351" s="21"/>
      <c r="AM1351" s="21"/>
      <c r="AN1351" s="21"/>
      <c r="AO1351" s="21"/>
      <c r="AP1351" s="21"/>
      <c r="AQ1351" s="21"/>
      <c r="AR1351" s="21"/>
      <c r="AS1351" s="21"/>
      <c r="AT1351" s="21"/>
      <c r="AU1351" s="21"/>
      <c r="AV1351" s="21"/>
      <c r="AW1351" s="21"/>
      <c r="AX1351" s="21"/>
      <c r="AY1351" s="21"/>
      <c r="AZ1351" s="21"/>
      <c r="BA1351" s="21"/>
      <c r="BB1351" s="21"/>
      <c r="BC1351" s="21"/>
      <c r="BD1351" s="21"/>
      <c r="BE1351" s="21"/>
    </row>
    <row r="1352" spans="5:57" ht="12.75">
      <c r="E1352" s="21"/>
      <c r="F1352" s="21"/>
      <c r="G1352" s="21"/>
      <c r="H1352" s="21"/>
      <c r="I1352" s="21"/>
      <c r="J1352" s="21"/>
      <c r="K1352" s="21"/>
      <c r="L1352" s="21"/>
      <c r="M1352" s="21"/>
      <c r="N1352" s="21"/>
      <c r="O1352" s="21"/>
      <c r="P1352" s="21"/>
      <c r="Q1352" s="21"/>
      <c r="R1352" s="21"/>
      <c r="S1352" s="21"/>
      <c r="T1352" s="21"/>
      <c r="U1352" s="21"/>
      <c r="V1352" s="21"/>
      <c r="W1352" s="21"/>
      <c r="X1352" s="21"/>
      <c r="Y1352" s="21"/>
      <c r="Z1352" s="21"/>
      <c r="AA1352" s="21"/>
      <c r="AB1352" s="21"/>
      <c r="AC1352" s="21"/>
      <c r="AD1352" s="21"/>
      <c r="AE1352" s="21"/>
      <c r="AF1352" s="21"/>
      <c r="AG1352" s="21"/>
      <c r="AH1352" s="21"/>
      <c r="AI1352" s="21"/>
      <c r="AJ1352" s="21"/>
      <c r="AK1352" s="21"/>
      <c r="AL1352" s="21"/>
      <c r="AM1352" s="21"/>
      <c r="AN1352" s="21"/>
      <c r="AO1352" s="21"/>
      <c r="AP1352" s="21"/>
      <c r="AQ1352" s="21"/>
      <c r="AR1352" s="21"/>
      <c r="AS1352" s="21"/>
      <c r="AT1352" s="21"/>
      <c r="AU1352" s="21"/>
      <c r="AV1352" s="21"/>
      <c r="AW1352" s="21"/>
      <c r="AX1352" s="21"/>
      <c r="AY1352" s="21"/>
      <c r="AZ1352" s="21"/>
      <c r="BA1352" s="21"/>
      <c r="BB1352" s="21"/>
      <c r="BC1352" s="21"/>
      <c r="BD1352" s="21"/>
      <c r="BE1352" s="21"/>
    </row>
    <row r="1353" spans="5:57" ht="12.75">
      <c r="E1353" s="21"/>
      <c r="F1353" s="21"/>
      <c r="G1353" s="21"/>
      <c r="H1353" s="21"/>
      <c r="I1353" s="21"/>
      <c r="J1353" s="21"/>
      <c r="K1353" s="21"/>
      <c r="L1353" s="21"/>
      <c r="M1353" s="21"/>
      <c r="N1353" s="21"/>
      <c r="O1353" s="21"/>
      <c r="P1353" s="21"/>
      <c r="Q1353" s="21"/>
      <c r="R1353" s="21"/>
      <c r="S1353" s="21"/>
      <c r="T1353" s="21"/>
      <c r="U1353" s="21"/>
      <c r="V1353" s="21"/>
      <c r="W1353" s="21"/>
      <c r="X1353" s="21"/>
      <c r="Y1353" s="21"/>
      <c r="Z1353" s="21"/>
      <c r="AA1353" s="21"/>
      <c r="AB1353" s="21"/>
      <c r="AC1353" s="21"/>
      <c r="AD1353" s="21"/>
      <c r="AE1353" s="21"/>
      <c r="AF1353" s="21"/>
      <c r="AG1353" s="21"/>
      <c r="AH1353" s="21"/>
      <c r="AI1353" s="21"/>
      <c r="AJ1353" s="21"/>
      <c r="AK1353" s="21"/>
      <c r="AL1353" s="21"/>
      <c r="AM1353" s="21"/>
      <c r="AN1353" s="21"/>
      <c r="AO1353" s="21"/>
      <c r="AP1353" s="21"/>
      <c r="AQ1353" s="21"/>
      <c r="AR1353" s="21"/>
      <c r="AS1353" s="21"/>
      <c r="AT1353" s="21"/>
      <c r="AU1353" s="21"/>
      <c r="AV1353" s="21"/>
      <c r="AW1353" s="21"/>
      <c r="AX1353" s="21"/>
      <c r="AY1353" s="21"/>
      <c r="AZ1353" s="21"/>
      <c r="BA1353" s="21"/>
      <c r="BB1353" s="21"/>
      <c r="BC1353" s="21"/>
      <c r="BD1353" s="21"/>
      <c r="BE1353" s="21"/>
    </row>
    <row r="1354" spans="5:57" ht="12.75">
      <c r="E1354" s="21"/>
      <c r="F1354" s="21"/>
      <c r="G1354" s="21"/>
      <c r="H1354" s="21"/>
      <c r="I1354" s="21"/>
      <c r="J1354" s="21"/>
      <c r="K1354" s="21"/>
      <c r="L1354" s="21"/>
      <c r="M1354" s="21"/>
      <c r="N1354" s="21"/>
      <c r="O1354" s="21"/>
      <c r="P1354" s="21"/>
      <c r="Q1354" s="21"/>
      <c r="R1354" s="21"/>
      <c r="S1354" s="21"/>
      <c r="T1354" s="21"/>
      <c r="U1354" s="21"/>
      <c r="V1354" s="21"/>
      <c r="W1354" s="21"/>
      <c r="X1354" s="21"/>
      <c r="Y1354" s="21"/>
      <c r="Z1354" s="21"/>
      <c r="AA1354" s="21"/>
      <c r="AB1354" s="21"/>
      <c r="AC1354" s="21"/>
      <c r="AD1354" s="21"/>
      <c r="AE1354" s="21"/>
      <c r="AF1354" s="21"/>
      <c r="AG1354" s="21"/>
      <c r="AH1354" s="21"/>
      <c r="AI1354" s="21"/>
      <c r="AJ1354" s="21"/>
      <c r="AK1354" s="21"/>
      <c r="AL1354" s="21"/>
      <c r="AM1354" s="21"/>
      <c r="AN1354" s="21"/>
      <c r="AO1354" s="21"/>
      <c r="AP1354" s="21"/>
      <c r="AQ1354" s="21"/>
      <c r="AR1354" s="21"/>
      <c r="AS1354" s="21"/>
      <c r="AT1354" s="21"/>
      <c r="AU1354" s="21"/>
      <c r="AV1354" s="21"/>
      <c r="AW1354" s="21"/>
      <c r="AX1354" s="21"/>
      <c r="AY1354" s="21"/>
      <c r="AZ1354" s="21"/>
      <c r="BA1354" s="21"/>
      <c r="BB1354" s="21"/>
      <c r="BC1354" s="21"/>
      <c r="BD1354" s="21"/>
      <c r="BE1354" s="21"/>
    </row>
    <row r="1355" spans="5:57" ht="12.75">
      <c r="E1355" s="21"/>
      <c r="F1355" s="21"/>
      <c r="G1355" s="21"/>
      <c r="H1355" s="21"/>
      <c r="I1355" s="21"/>
      <c r="J1355" s="21"/>
      <c r="K1355" s="21"/>
      <c r="L1355" s="21"/>
      <c r="M1355" s="21"/>
      <c r="N1355" s="21"/>
      <c r="O1355" s="21"/>
      <c r="P1355" s="21"/>
      <c r="Q1355" s="21"/>
      <c r="R1355" s="21"/>
      <c r="S1355" s="21"/>
      <c r="T1355" s="21"/>
      <c r="U1355" s="21"/>
      <c r="V1355" s="21"/>
      <c r="W1355" s="21"/>
      <c r="X1355" s="21"/>
      <c r="Y1355" s="21"/>
      <c r="Z1355" s="21"/>
      <c r="AA1355" s="21"/>
      <c r="AB1355" s="21"/>
      <c r="AC1355" s="21"/>
      <c r="AD1355" s="21"/>
      <c r="AE1355" s="21"/>
      <c r="AF1355" s="21"/>
      <c r="AG1355" s="21"/>
      <c r="AH1355" s="21"/>
      <c r="AI1355" s="21"/>
      <c r="AJ1355" s="21"/>
      <c r="AK1355" s="21"/>
      <c r="AL1355" s="21"/>
      <c r="AM1355" s="21"/>
      <c r="AN1355" s="21"/>
      <c r="AO1355" s="21"/>
      <c r="AP1355" s="21"/>
      <c r="AQ1355" s="21"/>
      <c r="AR1355" s="21"/>
      <c r="AS1355" s="21"/>
      <c r="AT1355" s="21"/>
      <c r="AU1355" s="21"/>
      <c r="AV1355" s="21"/>
      <c r="AW1355" s="21"/>
      <c r="AX1355" s="21"/>
      <c r="AY1355" s="21"/>
      <c r="AZ1355" s="21"/>
      <c r="BA1355" s="21"/>
      <c r="BB1355" s="21"/>
      <c r="BC1355" s="21"/>
      <c r="BD1355" s="21"/>
      <c r="BE1355" s="21"/>
    </row>
    <row r="1356" spans="5:57" ht="12.75">
      <c r="E1356" s="21"/>
      <c r="F1356" s="21"/>
      <c r="G1356" s="21"/>
      <c r="H1356" s="21"/>
      <c r="I1356" s="21"/>
      <c r="J1356" s="21"/>
      <c r="K1356" s="21"/>
      <c r="L1356" s="21"/>
      <c r="M1356" s="21"/>
      <c r="N1356" s="21"/>
      <c r="O1356" s="21"/>
      <c r="P1356" s="21"/>
      <c r="Q1356" s="21"/>
      <c r="R1356" s="21"/>
      <c r="S1356" s="21"/>
      <c r="T1356" s="21"/>
      <c r="U1356" s="21"/>
      <c r="V1356" s="21"/>
      <c r="W1356" s="21"/>
      <c r="X1356" s="21"/>
      <c r="Y1356" s="21"/>
      <c r="Z1356" s="21"/>
      <c r="AA1356" s="21"/>
      <c r="AB1356" s="21"/>
      <c r="AC1356" s="21"/>
      <c r="AD1356" s="21"/>
      <c r="AE1356" s="21"/>
      <c r="AF1356" s="21"/>
      <c r="AG1356" s="21"/>
      <c r="AH1356" s="21"/>
      <c r="AI1356" s="21"/>
      <c r="AJ1356" s="21"/>
      <c r="AK1356" s="21"/>
      <c r="AL1356" s="21"/>
      <c r="AM1356" s="21"/>
      <c r="AN1356" s="21"/>
      <c r="AO1356" s="21"/>
      <c r="AP1356" s="21"/>
      <c r="AQ1356" s="21"/>
      <c r="AR1356" s="21"/>
      <c r="AS1356" s="21"/>
      <c r="AT1356" s="21"/>
      <c r="AU1356" s="21"/>
      <c r="AV1356" s="21"/>
      <c r="AW1356" s="21"/>
      <c r="AX1356" s="21"/>
      <c r="AY1356" s="21"/>
      <c r="AZ1356" s="21"/>
      <c r="BA1356" s="21"/>
      <c r="BB1356" s="21"/>
      <c r="BC1356" s="21"/>
      <c r="BD1356" s="21"/>
      <c r="BE1356" s="21"/>
    </row>
    <row r="1357" spans="5:57" ht="12.75">
      <c r="E1357" s="21"/>
      <c r="F1357" s="21"/>
      <c r="G1357" s="21"/>
      <c r="H1357" s="21"/>
      <c r="I1357" s="21"/>
      <c r="J1357" s="21"/>
      <c r="K1357" s="21"/>
      <c r="L1357" s="21"/>
      <c r="M1357" s="21"/>
      <c r="N1357" s="21"/>
      <c r="O1357" s="21"/>
      <c r="P1357" s="21"/>
      <c r="Q1357" s="21"/>
      <c r="R1357" s="21"/>
      <c r="S1357" s="21"/>
      <c r="T1357" s="21"/>
      <c r="U1357" s="21"/>
      <c r="V1357" s="21"/>
      <c r="W1357" s="21"/>
      <c r="X1357" s="21"/>
      <c r="Y1357" s="21"/>
      <c r="Z1357" s="21"/>
      <c r="AA1357" s="21"/>
      <c r="AB1357" s="21"/>
      <c r="AC1357" s="21"/>
      <c r="AD1357" s="21"/>
      <c r="AE1357" s="21"/>
      <c r="AF1357" s="21"/>
      <c r="AG1357" s="21"/>
      <c r="AH1357" s="21"/>
      <c r="AI1357" s="21"/>
      <c r="AJ1357" s="21"/>
      <c r="AK1357" s="21"/>
      <c r="AL1357" s="21"/>
      <c r="AM1357" s="21"/>
      <c r="AN1357" s="21"/>
      <c r="AO1357" s="21"/>
      <c r="AP1357" s="21"/>
      <c r="AQ1357" s="21"/>
      <c r="AR1357" s="21"/>
      <c r="AS1357" s="21"/>
      <c r="AT1357" s="21"/>
      <c r="AU1357" s="21"/>
      <c r="AV1357" s="21"/>
      <c r="AW1357" s="21"/>
      <c r="AX1357" s="21"/>
      <c r="AY1357" s="21"/>
      <c r="AZ1357" s="21"/>
      <c r="BA1357" s="21"/>
      <c r="BB1357" s="21"/>
      <c r="BC1357" s="21"/>
      <c r="BD1357" s="21"/>
      <c r="BE1357" s="21"/>
    </row>
    <row r="1358" spans="5:57" ht="12.75">
      <c r="E1358" s="21"/>
      <c r="F1358" s="21"/>
      <c r="G1358" s="21"/>
      <c r="H1358" s="21"/>
      <c r="I1358" s="21"/>
      <c r="J1358" s="21"/>
      <c r="K1358" s="21"/>
      <c r="L1358" s="21"/>
      <c r="M1358" s="21"/>
      <c r="N1358" s="21"/>
      <c r="O1358" s="21"/>
      <c r="P1358" s="21"/>
      <c r="Q1358" s="21"/>
      <c r="R1358" s="21"/>
      <c r="S1358" s="21"/>
      <c r="T1358" s="21"/>
      <c r="U1358" s="21"/>
      <c r="V1358" s="21"/>
      <c r="W1358" s="21"/>
      <c r="X1358" s="21"/>
      <c r="Y1358" s="21"/>
      <c r="Z1358" s="21"/>
      <c r="AA1358" s="21"/>
      <c r="AB1358" s="21"/>
      <c r="AC1358" s="21"/>
      <c r="AD1358" s="21"/>
      <c r="AE1358" s="21"/>
      <c r="AF1358" s="21"/>
      <c r="AG1358" s="21"/>
      <c r="AH1358" s="21"/>
      <c r="AI1358" s="21"/>
      <c r="AJ1358" s="21"/>
      <c r="AK1358" s="21"/>
      <c r="AL1358" s="21"/>
      <c r="AM1358" s="21"/>
      <c r="AN1358" s="21"/>
      <c r="AO1358" s="21"/>
      <c r="AP1358" s="21"/>
      <c r="AQ1358" s="21"/>
      <c r="AR1358" s="21"/>
      <c r="AS1358" s="21"/>
      <c r="AT1358" s="21"/>
      <c r="AU1358" s="21"/>
      <c r="AV1358" s="21"/>
      <c r="AW1358" s="21"/>
      <c r="AX1358" s="21"/>
      <c r="AY1358" s="21"/>
      <c r="AZ1358" s="21"/>
      <c r="BA1358" s="21"/>
      <c r="BB1358" s="21"/>
      <c r="BC1358" s="21"/>
      <c r="BD1358" s="21"/>
      <c r="BE1358" s="21"/>
    </row>
    <row r="1359" spans="5:57" ht="12.75">
      <c r="E1359" s="21"/>
      <c r="F1359" s="21"/>
      <c r="G1359" s="21"/>
      <c r="H1359" s="21"/>
      <c r="I1359" s="21"/>
      <c r="J1359" s="21"/>
      <c r="K1359" s="21"/>
      <c r="L1359" s="21"/>
      <c r="M1359" s="21"/>
      <c r="N1359" s="21"/>
      <c r="O1359" s="21"/>
      <c r="P1359" s="21"/>
      <c r="Q1359" s="21"/>
      <c r="R1359" s="21"/>
      <c r="S1359" s="21"/>
      <c r="T1359" s="21"/>
      <c r="U1359" s="21"/>
      <c r="V1359" s="21"/>
      <c r="W1359" s="21"/>
      <c r="X1359" s="21"/>
      <c r="Y1359" s="21"/>
      <c r="Z1359" s="21"/>
      <c r="AA1359" s="21"/>
      <c r="AB1359" s="21"/>
      <c r="AC1359" s="21"/>
      <c r="AD1359" s="21"/>
      <c r="AE1359" s="21"/>
      <c r="AF1359" s="21"/>
      <c r="AG1359" s="21"/>
      <c r="AH1359" s="21"/>
      <c r="AI1359" s="21"/>
      <c r="AJ1359" s="21"/>
      <c r="AK1359" s="21"/>
      <c r="AL1359" s="21"/>
      <c r="AM1359" s="21"/>
      <c r="AN1359" s="21"/>
      <c r="AO1359" s="21"/>
      <c r="AP1359" s="21"/>
      <c r="AQ1359" s="21"/>
      <c r="AR1359" s="21"/>
      <c r="AS1359" s="21"/>
      <c r="AT1359" s="21"/>
      <c r="AU1359" s="21"/>
      <c r="AV1359" s="21"/>
      <c r="AW1359" s="21"/>
      <c r="AX1359" s="21"/>
      <c r="AY1359" s="21"/>
      <c r="AZ1359" s="21"/>
      <c r="BA1359" s="21"/>
      <c r="BB1359" s="21"/>
      <c r="BC1359" s="21"/>
      <c r="BD1359" s="21"/>
      <c r="BE1359" s="21"/>
    </row>
    <row r="1360" spans="5:57" ht="12.75">
      <c r="E1360" s="21"/>
      <c r="F1360" s="21"/>
      <c r="G1360" s="21"/>
      <c r="H1360" s="21"/>
      <c r="I1360" s="21"/>
      <c r="J1360" s="21"/>
      <c r="K1360" s="21"/>
      <c r="L1360" s="21"/>
      <c r="M1360" s="21"/>
      <c r="N1360" s="21"/>
      <c r="O1360" s="21"/>
      <c r="P1360" s="21"/>
      <c r="Q1360" s="21"/>
      <c r="R1360" s="21"/>
      <c r="S1360" s="21"/>
      <c r="T1360" s="21"/>
      <c r="U1360" s="21"/>
      <c r="V1360" s="21"/>
      <c r="W1360" s="21"/>
      <c r="X1360" s="21"/>
      <c r="Y1360" s="21"/>
      <c r="Z1360" s="21"/>
      <c r="AA1360" s="21"/>
      <c r="AB1360" s="21"/>
      <c r="AC1360" s="21"/>
      <c r="AD1360" s="21"/>
      <c r="AE1360" s="21"/>
      <c r="AF1360" s="21"/>
      <c r="AG1360" s="21"/>
      <c r="AH1360" s="21"/>
      <c r="AI1360" s="21"/>
      <c r="AJ1360" s="21"/>
      <c r="AK1360" s="21"/>
      <c r="AL1360" s="21"/>
      <c r="AM1360" s="21"/>
      <c r="AN1360" s="21"/>
      <c r="AO1360" s="21"/>
      <c r="AP1360" s="21"/>
      <c r="AQ1360" s="21"/>
      <c r="AR1360" s="21"/>
      <c r="AS1360" s="21"/>
      <c r="AT1360" s="21"/>
      <c r="AU1360" s="21"/>
      <c r="AV1360" s="21"/>
      <c r="AW1360" s="21"/>
      <c r="AX1360" s="21"/>
      <c r="AY1360" s="21"/>
      <c r="AZ1360" s="21"/>
      <c r="BA1360" s="21"/>
      <c r="BB1360" s="21"/>
      <c r="BC1360" s="21"/>
      <c r="BD1360" s="21"/>
      <c r="BE1360" s="21"/>
    </row>
    <row r="1361" spans="5:57" ht="12.75">
      <c r="E1361" s="21"/>
      <c r="F1361" s="21"/>
      <c r="G1361" s="21"/>
      <c r="H1361" s="21"/>
      <c r="I1361" s="21"/>
      <c r="J1361" s="21"/>
      <c r="K1361" s="21"/>
      <c r="L1361" s="21"/>
      <c r="M1361" s="21"/>
      <c r="N1361" s="21"/>
      <c r="O1361" s="21"/>
      <c r="P1361" s="21"/>
      <c r="Q1361" s="21"/>
      <c r="R1361" s="21"/>
      <c r="S1361" s="21"/>
      <c r="T1361" s="21"/>
      <c r="U1361" s="21"/>
      <c r="V1361" s="21"/>
      <c r="W1361" s="21"/>
      <c r="X1361" s="21"/>
      <c r="Y1361" s="21"/>
      <c r="Z1361" s="21"/>
      <c r="AA1361" s="21"/>
      <c r="AB1361" s="21"/>
      <c r="AC1361" s="21"/>
      <c r="AD1361" s="21"/>
      <c r="AE1361" s="21"/>
      <c r="AF1361" s="21"/>
      <c r="AG1361" s="21"/>
      <c r="AH1361" s="21"/>
      <c r="AI1361" s="21"/>
      <c r="AJ1361" s="21"/>
      <c r="AK1361" s="21"/>
      <c r="AL1361" s="21"/>
      <c r="AM1361" s="21"/>
      <c r="AN1361" s="21"/>
      <c r="AO1361" s="21"/>
      <c r="AP1361" s="21"/>
      <c r="AQ1361" s="21"/>
      <c r="AR1361" s="21"/>
      <c r="AS1361" s="21"/>
      <c r="AT1361" s="21"/>
      <c r="AU1361" s="21"/>
      <c r="AV1361" s="21"/>
      <c r="AW1361" s="21"/>
      <c r="AX1361" s="21"/>
      <c r="AY1361" s="21"/>
      <c r="AZ1361" s="21"/>
      <c r="BA1361" s="21"/>
      <c r="BB1361" s="21"/>
      <c r="BC1361" s="21"/>
      <c r="BD1361" s="21"/>
      <c r="BE1361" s="21"/>
    </row>
    <row r="1362" spans="5:57" ht="12.75">
      <c r="E1362" s="21"/>
      <c r="F1362" s="21"/>
      <c r="G1362" s="21"/>
      <c r="H1362" s="21"/>
      <c r="I1362" s="21"/>
      <c r="J1362" s="21"/>
      <c r="K1362" s="21"/>
      <c r="L1362" s="21"/>
      <c r="M1362" s="21"/>
      <c r="N1362" s="21"/>
      <c r="O1362" s="21"/>
      <c r="P1362" s="21"/>
      <c r="Q1362" s="21"/>
      <c r="R1362" s="21"/>
      <c r="S1362" s="21"/>
      <c r="T1362" s="21"/>
      <c r="U1362" s="21"/>
      <c r="V1362" s="21"/>
      <c r="W1362" s="21"/>
      <c r="X1362" s="21"/>
      <c r="Y1362" s="21"/>
      <c r="Z1362" s="21"/>
      <c r="AA1362" s="21"/>
      <c r="AB1362" s="21"/>
      <c r="AC1362" s="21"/>
      <c r="AD1362" s="21"/>
      <c r="AE1362" s="21"/>
      <c r="AF1362" s="21"/>
      <c r="AG1362" s="21"/>
      <c r="AH1362" s="21"/>
      <c r="AI1362" s="21"/>
      <c r="AJ1362" s="21"/>
      <c r="AK1362" s="21"/>
      <c r="AL1362" s="21"/>
      <c r="AM1362" s="21"/>
      <c r="AN1362" s="21"/>
      <c r="AO1362" s="21"/>
      <c r="AP1362" s="21"/>
      <c r="AQ1362" s="21"/>
      <c r="AR1362" s="21"/>
      <c r="AS1362" s="21"/>
      <c r="AT1362" s="21"/>
      <c r="AU1362" s="21"/>
      <c r="AV1362" s="21"/>
      <c r="AW1362" s="21"/>
      <c r="AX1362" s="21"/>
      <c r="AY1362" s="21"/>
      <c r="AZ1362" s="21"/>
      <c r="BA1362" s="21"/>
      <c r="BB1362" s="21"/>
      <c r="BC1362" s="21"/>
      <c r="BD1362" s="21"/>
      <c r="BE1362" s="21"/>
    </row>
    <row r="1363" spans="5:57" ht="12.75">
      <c r="E1363" s="21"/>
      <c r="F1363" s="21"/>
      <c r="G1363" s="21"/>
      <c r="H1363" s="21"/>
      <c r="I1363" s="21"/>
      <c r="J1363" s="21"/>
      <c r="K1363" s="21"/>
      <c r="L1363" s="21"/>
      <c r="M1363" s="21"/>
      <c r="N1363" s="21"/>
      <c r="O1363" s="21"/>
      <c r="P1363" s="21"/>
      <c r="Q1363" s="21"/>
      <c r="R1363" s="21"/>
      <c r="S1363" s="21"/>
      <c r="T1363" s="21"/>
      <c r="U1363" s="21"/>
      <c r="V1363" s="21"/>
      <c r="W1363" s="21"/>
      <c r="X1363" s="21"/>
      <c r="Y1363" s="21"/>
      <c r="Z1363" s="21"/>
      <c r="AA1363" s="21"/>
      <c r="AB1363" s="21"/>
      <c r="AC1363" s="21"/>
      <c r="AD1363" s="21"/>
      <c r="AE1363" s="21"/>
      <c r="AF1363" s="21"/>
      <c r="AG1363" s="21"/>
      <c r="AH1363" s="21"/>
      <c r="AI1363" s="21"/>
      <c r="AJ1363" s="21"/>
      <c r="AK1363" s="21"/>
      <c r="AL1363" s="21"/>
      <c r="AM1363" s="21"/>
      <c r="AN1363" s="21"/>
      <c r="AO1363" s="21"/>
      <c r="AP1363" s="21"/>
      <c r="AQ1363" s="21"/>
      <c r="AR1363" s="21"/>
      <c r="AS1363" s="21"/>
      <c r="AT1363" s="21"/>
      <c r="AU1363" s="21"/>
      <c r="AV1363" s="21"/>
      <c r="AW1363" s="21"/>
      <c r="AX1363" s="21"/>
      <c r="AY1363" s="21"/>
      <c r="AZ1363" s="21"/>
      <c r="BA1363" s="21"/>
      <c r="BB1363" s="21"/>
      <c r="BC1363" s="21"/>
      <c r="BD1363" s="21"/>
      <c r="BE1363" s="21"/>
    </row>
    <row r="1364" spans="5:57" ht="12.75">
      <c r="E1364" s="21"/>
      <c r="F1364" s="21"/>
      <c r="G1364" s="21"/>
      <c r="H1364" s="21"/>
      <c r="I1364" s="21"/>
      <c r="J1364" s="21"/>
      <c r="K1364" s="21"/>
      <c r="L1364" s="21"/>
      <c r="M1364" s="21"/>
      <c r="N1364" s="21"/>
      <c r="O1364" s="21"/>
      <c r="P1364" s="21"/>
      <c r="Q1364" s="21"/>
      <c r="R1364" s="21"/>
      <c r="S1364" s="21"/>
      <c r="T1364" s="21"/>
      <c r="U1364" s="21"/>
      <c r="V1364" s="21"/>
      <c r="W1364" s="21"/>
      <c r="X1364" s="21"/>
      <c r="Y1364" s="21"/>
      <c r="Z1364" s="21"/>
      <c r="AA1364" s="21"/>
      <c r="AB1364" s="21"/>
      <c r="AC1364" s="21"/>
      <c r="AD1364" s="21"/>
      <c r="AE1364" s="21"/>
      <c r="AF1364" s="21"/>
      <c r="AG1364" s="21"/>
      <c r="AH1364" s="21"/>
      <c r="AI1364" s="21"/>
      <c r="AJ1364" s="21"/>
      <c r="AK1364" s="21"/>
      <c r="AL1364" s="21"/>
      <c r="AM1364" s="21"/>
      <c r="AN1364" s="21"/>
      <c r="AO1364" s="21"/>
      <c r="AP1364" s="21"/>
      <c r="AQ1364" s="21"/>
      <c r="AR1364" s="21"/>
      <c r="AS1364" s="21"/>
      <c r="AT1364" s="21"/>
      <c r="AU1364" s="21"/>
      <c r="AV1364" s="21"/>
      <c r="AW1364" s="21"/>
      <c r="AX1364" s="21"/>
      <c r="AY1364" s="21"/>
      <c r="AZ1364" s="21"/>
      <c r="BA1364" s="21"/>
      <c r="BB1364" s="21"/>
      <c r="BC1364" s="21"/>
      <c r="BD1364" s="21"/>
      <c r="BE1364" s="21"/>
    </row>
    <row r="1365" spans="5:57" ht="12.75">
      <c r="E1365" s="21"/>
      <c r="F1365" s="21"/>
      <c r="G1365" s="21"/>
      <c r="H1365" s="21"/>
      <c r="I1365" s="21"/>
      <c r="J1365" s="21"/>
      <c r="K1365" s="21"/>
      <c r="L1365" s="21"/>
      <c r="M1365" s="21"/>
      <c r="N1365" s="21"/>
      <c r="O1365" s="21"/>
      <c r="P1365" s="21"/>
      <c r="Q1365" s="21"/>
      <c r="R1365" s="21"/>
      <c r="S1365" s="21"/>
      <c r="T1365" s="21"/>
      <c r="U1365" s="21"/>
      <c r="V1365" s="21"/>
      <c r="W1365" s="21"/>
      <c r="X1365" s="21"/>
      <c r="Y1365" s="21"/>
      <c r="Z1365" s="21"/>
      <c r="AA1365" s="21"/>
      <c r="AB1365" s="21"/>
      <c r="AC1365" s="21"/>
      <c r="AD1365" s="21"/>
      <c r="AE1365" s="21"/>
      <c r="AF1365" s="21"/>
      <c r="AG1365" s="21"/>
      <c r="AH1365" s="21"/>
      <c r="AI1365" s="21"/>
      <c r="AJ1365" s="21"/>
      <c r="AK1365" s="21"/>
      <c r="AL1365" s="21"/>
      <c r="AM1365" s="21"/>
      <c r="AN1365" s="21"/>
      <c r="AO1365" s="21"/>
      <c r="AP1365" s="21"/>
      <c r="AQ1365" s="21"/>
      <c r="AR1365" s="21"/>
      <c r="AS1365" s="21"/>
      <c r="AT1365" s="21"/>
      <c r="AU1365" s="21"/>
      <c r="AV1365" s="21"/>
      <c r="AW1365" s="21"/>
      <c r="AX1365" s="21"/>
      <c r="AY1365" s="21"/>
      <c r="AZ1365" s="21"/>
      <c r="BA1365" s="21"/>
      <c r="BB1365" s="21"/>
      <c r="BC1365" s="21"/>
      <c r="BD1365" s="21"/>
      <c r="BE1365" s="21"/>
    </row>
    <row r="1366" spans="5:57" ht="12.75">
      <c r="E1366" s="21"/>
      <c r="F1366" s="21"/>
      <c r="G1366" s="21"/>
      <c r="H1366" s="21"/>
      <c r="I1366" s="21"/>
      <c r="J1366" s="21"/>
      <c r="K1366" s="21"/>
      <c r="L1366" s="21"/>
      <c r="M1366" s="21"/>
      <c r="N1366" s="21"/>
      <c r="O1366" s="21"/>
      <c r="P1366" s="21"/>
      <c r="Q1366" s="21"/>
      <c r="R1366" s="21"/>
      <c r="S1366" s="21"/>
      <c r="T1366" s="21"/>
      <c r="U1366" s="21"/>
      <c r="V1366" s="21"/>
      <c r="W1366" s="21"/>
      <c r="X1366" s="21"/>
      <c r="Y1366" s="21"/>
      <c r="Z1366" s="21"/>
      <c r="AA1366" s="21"/>
      <c r="AB1366" s="21"/>
      <c r="AC1366" s="21"/>
      <c r="AD1366" s="21"/>
      <c r="AE1366" s="21"/>
      <c r="AF1366" s="21"/>
      <c r="AG1366" s="21"/>
      <c r="AH1366" s="21"/>
      <c r="AI1366" s="21"/>
      <c r="AJ1366" s="21"/>
      <c r="AK1366" s="21"/>
      <c r="AL1366" s="21"/>
      <c r="AM1366" s="21"/>
      <c r="AN1366" s="21"/>
      <c r="AO1366" s="21"/>
      <c r="AP1366" s="21"/>
      <c r="AQ1366" s="21"/>
      <c r="AR1366" s="21"/>
      <c r="AS1366" s="21"/>
      <c r="AT1366" s="21"/>
      <c r="AU1366" s="21"/>
      <c r="AV1366" s="21"/>
      <c r="AW1366" s="21"/>
      <c r="AX1366" s="21"/>
      <c r="AY1366" s="21"/>
      <c r="AZ1366" s="21"/>
      <c r="BA1366" s="21"/>
      <c r="BB1366" s="21"/>
      <c r="BC1366" s="21"/>
      <c r="BD1366" s="21"/>
      <c r="BE1366" s="21"/>
    </row>
    <row r="1367" spans="5:57" ht="12.75">
      <c r="E1367" s="21"/>
      <c r="F1367" s="21"/>
      <c r="G1367" s="21"/>
      <c r="H1367" s="21"/>
      <c r="I1367" s="21"/>
      <c r="J1367" s="21"/>
      <c r="K1367" s="21"/>
      <c r="L1367" s="21"/>
      <c r="M1367" s="21"/>
      <c r="N1367" s="21"/>
      <c r="O1367" s="21"/>
      <c r="P1367" s="21"/>
      <c r="Q1367" s="21"/>
      <c r="R1367" s="21"/>
      <c r="S1367" s="21"/>
      <c r="T1367" s="21"/>
      <c r="U1367" s="21"/>
      <c r="V1367" s="21"/>
      <c r="W1367" s="21"/>
      <c r="X1367" s="21"/>
      <c r="Y1367" s="21"/>
      <c r="Z1367" s="21"/>
      <c r="AA1367" s="21"/>
      <c r="AB1367" s="21"/>
      <c r="AC1367" s="21"/>
      <c r="AD1367" s="21"/>
      <c r="AE1367" s="21"/>
      <c r="AF1367" s="21"/>
      <c r="AG1367" s="21"/>
      <c r="AH1367" s="21"/>
      <c r="AI1367" s="21"/>
      <c r="AJ1367" s="21"/>
      <c r="AK1367" s="21"/>
      <c r="AL1367" s="21"/>
      <c r="AM1367" s="21"/>
      <c r="AN1367" s="21"/>
      <c r="AO1367" s="21"/>
      <c r="AP1367" s="21"/>
      <c r="AQ1367" s="21"/>
      <c r="AR1367" s="21"/>
      <c r="AS1367" s="21"/>
      <c r="AT1367" s="21"/>
      <c r="AU1367" s="21"/>
      <c r="AV1367" s="21"/>
      <c r="AW1367" s="21"/>
      <c r="AX1367" s="21"/>
      <c r="AY1367" s="21"/>
      <c r="AZ1367" s="21"/>
      <c r="BA1367" s="21"/>
      <c r="BB1367" s="21"/>
      <c r="BC1367" s="21"/>
      <c r="BD1367" s="21"/>
      <c r="BE1367" s="21"/>
    </row>
    <row r="1368" spans="5:57" ht="12.75">
      <c r="E1368" s="21"/>
      <c r="F1368" s="21"/>
      <c r="G1368" s="21"/>
      <c r="H1368" s="21"/>
      <c r="I1368" s="21"/>
      <c r="J1368" s="21"/>
      <c r="K1368" s="21"/>
      <c r="L1368" s="21"/>
      <c r="M1368" s="21"/>
      <c r="N1368" s="21"/>
      <c r="O1368" s="21"/>
      <c r="P1368" s="21"/>
      <c r="Q1368" s="21"/>
      <c r="R1368" s="21"/>
      <c r="S1368" s="21"/>
      <c r="T1368" s="21"/>
      <c r="U1368" s="21"/>
      <c r="V1368" s="21"/>
      <c r="W1368" s="21"/>
      <c r="X1368" s="21"/>
      <c r="Y1368" s="21"/>
      <c r="Z1368" s="21"/>
      <c r="AA1368" s="21"/>
      <c r="AB1368" s="21"/>
      <c r="AC1368" s="21"/>
      <c r="AD1368" s="21"/>
      <c r="AE1368" s="21"/>
      <c r="AF1368" s="21"/>
      <c r="AG1368" s="21"/>
      <c r="AH1368" s="21"/>
      <c r="AI1368" s="21"/>
      <c r="AJ1368" s="21"/>
      <c r="AK1368" s="21"/>
      <c r="AL1368" s="21"/>
      <c r="AM1368" s="21"/>
      <c r="AN1368" s="21"/>
      <c r="AO1368" s="21"/>
      <c r="AP1368" s="21"/>
      <c r="AQ1368" s="21"/>
      <c r="AR1368" s="21"/>
      <c r="AS1368" s="21"/>
      <c r="AT1368" s="21"/>
      <c r="AU1368" s="21"/>
      <c r="AV1368" s="21"/>
      <c r="AW1368" s="21"/>
      <c r="AX1368" s="21"/>
      <c r="AY1368" s="21"/>
      <c r="AZ1368" s="21"/>
      <c r="BA1368" s="21"/>
      <c r="BB1368" s="21"/>
      <c r="BC1368" s="21"/>
      <c r="BD1368" s="21"/>
      <c r="BE1368" s="21"/>
    </row>
    <row r="1369" spans="5:57" ht="12.75">
      <c r="E1369" s="21"/>
      <c r="F1369" s="21"/>
      <c r="G1369" s="21"/>
      <c r="H1369" s="21"/>
      <c r="I1369" s="21"/>
      <c r="J1369" s="21"/>
      <c r="K1369" s="21"/>
      <c r="L1369" s="21"/>
      <c r="M1369" s="21"/>
      <c r="N1369" s="21"/>
      <c r="O1369" s="21"/>
      <c r="P1369" s="21"/>
      <c r="Q1369" s="21"/>
      <c r="R1369" s="21"/>
      <c r="S1369" s="21"/>
      <c r="T1369" s="21"/>
      <c r="U1369" s="21"/>
      <c r="V1369" s="21"/>
      <c r="W1369" s="21"/>
      <c r="X1369" s="21"/>
      <c r="Y1369" s="21"/>
      <c r="Z1369" s="21"/>
      <c r="AA1369" s="21"/>
      <c r="AB1369" s="21"/>
      <c r="AC1369" s="21"/>
      <c r="AD1369" s="21"/>
      <c r="AE1369" s="21"/>
      <c r="AF1369" s="21"/>
      <c r="AG1369" s="21"/>
      <c r="AH1369" s="21"/>
      <c r="AI1369" s="21"/>
      <c r="AJ1369" s="21"/>
      <c r="AK1369" s="21"/>
      <c r="AL1369" s="21"/>
      <c r="AM1369" s="21"/>
      <c r="AN1369" s="21"/>
      <c r="AO1369" s="21"/>
      <c r="AP1369" s="21"/>
      <c r="AQ1369" s="21"/>
      <c r="AR1369" s="21"/>
      <c r="AS1369" s="21"/>
      <c r="AT1369" s="21"/>
      <c r="AU1369" s="21"/>
      <c r="AV1369" s="21"/>
      <c r="AW1369" s="21"/>
      <c r="AX1369" s="21"/>
      <c r="AY1369" s="21"/>
      <c r="AZ1369" s="21"/>
      <c r="BA1369" s="21"/>
      <c r="BB1369" s="21"/>
      <c r="BC1369" s="21"/>
      <c r="BD1369" s="21"/>
      <c r="BE1369" s="21"/>
    </row>
    <row r="1370" spans="5:57" ht="12.75">
      <c r="E1370" s="21"/>
      <c r="F1370" s="21"/>
      <c r="G1370" s="21"/>
      <c r="H1370" s="21"/>
      <c r="I1370" s="21"/>
      <c r="J1370" s="21"/>
      <c r="K1370" s="21"/>
      <c r="L1370" s="21"/>
      <c r="M1370" s="21"/>
      <c r="N1370" s="21"/>
      <c r="O1370" s="21"/>
      <c r="P1370" s="21"/>
      <c r="Q1370" s="21"/>
      <c r="R1370" s="21"/>
      <c r="S1370" s="21"/>
      <c r="T1370" s="21"/>
      <c r="U1370" s="21"/>
      <c r="V1370" s="21"/>
      <c r="W1370" s="21"/>
      <c r="X1370" s="21"/>
      <c r="Y1370" s="21"/>
      <c r="Z1370" s="21"/>
      <c r="AA1370" s="21"/>
      <c r="AB1370" s="21"/>
      <c r="AC1370" s="21"/>
      <c r="AD1370" s="21"/>
      <c r="AE1370" s="21"/>
      <c r="AF1370" s="21"/>
      <c r="AG1370" s="21"/>
      <c r="AH1370" s="21"/>
      <c r="AI1370" s="21"/>
      <c r="AJ1370" s="21"/>
      <c r="AK1370" s="21"/>
      <c r="AL1370" s="21"/>
      <c r="AM1370" s="21"/>
      <c r="AN1370" s="21"/>
      <c r="AO1370" s="21"/>
      <c r="AP1370" s="21"/>
      <c r="AQ1370" s="21"/>
      <c r="AR1370" s="21"/>
      <c r="AS1370" s="21"/>
      <c r="AT1370" s="21"/>
      <c r="AU1370" s="21"/>
      <c r="AV1370" s="21"/>
      <c r="AW1370" s="21"/>
      <c r="AX1370" s="21"/>
      <c r="AY1370" s="21"/>
      <c r="AZ1370" s="21"/>
      <c r="BA1370" s="21"/>
      <c r="BB1370" s="21"/>
      <c r="BC1370" s="21"/>
      <c r="BD1370" s="21"/>
      <c r="BE1370" s="21"/>
    </row>
    <row r="1371" spans="5:57" ht="12.75">
      <c r="E1371" s="21"/>
      <c r="F1371" s="21"/>
      <c r="G1371" s="21"/>
      <c r="H1371" s="21"/>
      <c r="I1371" s="21"/>
      <c r="J1371" s="21"/>
      <c r="K1371" s="21"/>
      <c r="L1371" s="21"/>
      <c r="M1371" s="21"/>
      <c r="N1371" s="21"/>
      <c r="O1371" s="21"/>
      <c r="P1371" s="21"/>
      <c r="Q1371" s="21"/>
      <c r="R1371" s="21"/>
      <c r="S1371" s="21"/>
      <c r="T1371" s="21"/>
      <c r="U1371" s="21"/>
      <c r="V1371" s="21"/>
      <c r="W1371" s="21"/>
      <c r="X1371" s="21"/>
      <c r="Y1371" s="21"/>
      <c r="Z1371" s="21"/>
      <c r="AA1371" s="21"/>
      <c r="AB1371" s="21"/>
      <c r="AC1371" s="21"/>
      <c r="AD1371" s="21"/>
      <c r="AE1371" s="21"/>
      <c r="AF1371" s="21"/>
      <c r="AG1371" s="21"/>
      <c r="AH1371" s="21"/>
      <c r="AI1371" s="21"/>
      <c r="AJ1371" s="21"/>
      <c r="AK1371" s="21"/>
      <c r="AL1371" s="21"/>
      <c r="AM1371" s="21"/>
      <c r="AN1371" s="21"/>
      <c r="AO1371" s="21"/>
      <c r="AP1371" s="21"/>
      <c r="AQ1371" s="21"/>
      <c r="AR1371" s="21"/>
      <c r="AS1371" s="21"/>
      <c r="AT1371" s="21"/>
      <c r="AU1371" s="21"/>
      <c r="AV1371" s="21"/>
      <c r="AW1371" s="21"/>
      <c r="AX1371" s="21"/>
      <c r="AY1371" s="21"/>
      <c r="AZ1371" s="21"/>
      <c r="BA1371" s="21"/>
      <c r="BB1371" s="21"/>
      <c r="BC1371" s="21"/>
      <c r="BD1371" s="21"/>
      <c r="BE1371" s="21"/>
    </row>
    <row r="1372" spans="5:57" ht="12.75">
      <c r="E1372" s="21"/>
      <c r="F1372" s="21"/>
      <c r="G1372" s="21"/>
      <c r="H1372" s="21"/>
      <c r="I1372" s="21"/>
      <c r="J1372" s="21"/>
      <c r="K1372" s="21"/>
      <c r="L1372" s="21"/>
      <c r="M1372" s="21"/>
      <c r="N1372" s="21"/>
      <c r="O1372" s="21"/>
      <c r="P1372" s="21"/>
      <c r="Q1372" s="21"/>
      <c r="R1372" s="21"/>
      <c r="S1372" s="21"/>
      <c r="T1372" s="21"/>
      <c r="U1372" s="21"/>
      <c r="V1372" s="21"/>
      <c r="W1372" s="21"/>
      <c r="X1372" s="21"/>
      <c r="Y1372" s="21"/>
      <c r="Z1372" s="21"/>
      <c r="AA1372" s="21"/>
      <c r="AB1372" s="21"/>
      <c r="AC1372" s="21"/>
      <c r="AD1372" s="21"/>
      <c r="AE1372" s="21"/>
      <c r="AF1372" s="21"/>
      <c r="AG1372" s="21"/>
      <c r="AH1372" s="21"/>
      <c r="AI1372" s="21"/>
      <c r="AJ1372" s="21"/>
      <c r="AK1372" s="21"/>
      <c r="AL1372" s="21"/>
      <c r="AM1372" s="21"/>
      <c r="AN1372" s="21"/>
      <c r="AO1372" s="21"/>
      <c r="AP1372" s="21"/>
      <c r="AQ1372" s="21"/>
      <c r="AR1372" s="21"/>
      <c r="AS1372" s="21"/>
      <c r="AT1372" s="21"/>
      <c r="AU1372" s="21"/>
      <c r="AV1372" s="21"/>
      <c r="AW1372" s="21"/>
      <c r="AX1372" s="21"/>
      <c r="AY1372" s="21"/>
      <c r="AZ1372" s="21"/>
      <c r="BA1372" s="21"/>
      <c r="BB1372" s="21"/>
      <c r="BC1372" s="21"/>
      <c r="BD1372" s="21"/>
      <c r="BE1372" s="21"/>
    </row>
    <row r="1373" spans="5:57" ht="12.75">
      <c r="E1373" s="21"/>
      <c r="F1373" s="21"/>
      <c r="G1373" s="21"/>
      <c r="H1373" s="21"/>
      <c r="I1373" s="21"/>
      <c r="J1373" s="21"/>
      <c r="K1373" s="21"/>
      <c r="L1373" s="21"/>
      <c r="M1373" s="21"/>
      <c r="N1373" s="21"/>
      <c r="O1373" s="21"/>
      <c r="P1373" s="21"/>
      <c r="Q1373" s="21"/>
      <c r="R1373" s="21"/>
      <c r="S1373" s="21"/>
      <c r="T1373" s="21"/>
      <c r="U1373" s="21"/>
      <c r="V1373" s="21"/>
      <c r="W1373" s="21"/>
      <c r="X1373" s="21"/>
      <c r="Y1373" s="21"/>
      <c r="Z1373" s="21"/>
      <c r="AA1373" s="21"/>
      <c r="AB1373" s="21"/>
      <c r="AC1373" s="21"/>
      <c r="AD1373" s="21"/>
      <c r="AE1373" s="21"/>
      <c r="AF1373" s="21"/>
      <c r="AG1373" s="21"/>
      <c r="AH1373" s="21"/>
      <c r="AI1373" s="21"/>
      <c r="AJ1373" s="21"/>
      <c r="AK1373" s="21"/>
      <c r="AL1373" s="21"/>
      <c r="AM1373" s="21"/>
      <c r="AN1373" s="21"/>
      <c r="AO1373" s="21"/>
      <c r="AP1373" s="21"/>
      <c r="AQ1373" s="21"/>
      <c r="AR1373" s="21"/>
      <c r="AS1373" s="21"/>
      <c r="AT1373" s="21"/>
      <c r="AU1373" s="21"/>
      <c r="AV1373" s="21"/>
      <c r="AW1373" s="21"/>
      <c r="AX1373" s="21"/>
      <c r="AY1373" s="21"/>
      <c r="AZ1373" s="21"/>
      <c r="BA1373" s="21"/>
      <c r="BB1373" s="21"/>
      <c r="BC1373" s="21"/>
      <c r="BD1373" s="21"/>
      <c r="BE1373" s="21"/>
    </row>
    <row r="1374" spans="5:57" ht="12.75">
      <c r="E1374" s="21"/>
      <c r="F1374" s="21"/>
      <c r="G1374" s="21"/>
      <c r="H1374" s="21"/>
      <c r="I1374" s="21"/>
      <c r="J1374" s="21"/>
      <c r="K1374" s="21"/>
      <c r="L1374" s="21"/>
      <c r="M1374" s="21"/>
      <c r="N1374" s="21"/>
      <c r="O1374" s="21"/>
      <c r="P1374" s="21"/>
      <c r="Q1374" s="21"/>
      <c r="R1374" s="21"/>
      <c r="S1374" s="21"/>
      <c r="T1374" s="21"/>
      <c r="U1374" s="21"/>
      <c r="V1374" s="21"/>
      <c r="W1374" s="21"/>
      <c r="X1374" s="21"/>
      <c r="Y1374" s="21"/>
      <c r="Z1374" s="21"/>
      <c r="AA1374" s="21"/>
      <c r="AB1374" s="21"/>
      <c r="AC1374" s="21"/>
      <c r="AD1374" s="21"/>
      <c r="AE1374" s="21"/>
      <c r="AF1374" s="21"/>
      <c r="AG1374" s="21"/>
      <c r="AH1374" s="21"/>
      <c r="AI1374" s="21"/>
      <c r="AJ1374" s="21"/>
      <c r="AK1374" s="21"/>
      <c r="AL1374" s="21"/>
      <c r="AM1374" s="21"/>
      <c r="AN1374" s="21"/>
      <c r="AO1374" s="21"/>
      <c r="AP1374" s="21"/>
      <c r="AQ1374" s="21"/>
      <c r="AR1374" s="21"/>
      <c r="AS1374" s="21"/>
      <c r="AT1374" s="21"/>
      <c r="AU1374" s="21"/>
      <c r="AV1374" s="21"/>
      <c r="AW1374" s="21"/>
      <c r="AX1374" s="21"/>
      <c r="AY1374" s="21"/>
      <c r="AZ1374" s="21"/>
      <c r="BA1374" s="21"/>
      <c r="BB1374" s="21"/>
      <c r="BC1374" s="21"/>
      <c r="BD1374" s="21"/>
      <c r="BE1374" s="21"/>
    </row>
    <row r="1375" spans="5:57" ht="12.75">
      <c r="E1375" s="21"/>
      <c r="F1375" s="21"/>
      <c r="G1375" s="21"/>
      <c r="H1375" s="21"/>
      <c r="I1375" s="21"/>
      <c r="J1375" s="21"/>
      <c r="K1375" s="21"/>
      <c r="L1375" s="21"/>
      <c r="M1375" s="21"/>
      <c r="N1375" s="21"/>
      <c r="O1375" s="21"/>
      <c r="P1375" s="21"/>
      <c r="Q1375" s="21"/>
      <c r="R1375" s="21"/>
      <c r="S1375" s="21"/>
      <c r="T1375" s="21"/>
      <c r="U1375" s="21"/>
      <c r="V1375" s="21"/>
      <c r="W1375" s="21"/>
      <c r="X1375" s="21"/>
      <c r="Y1375" s="21"/>
      <c r="Z1375" s="21"/>
      <c r="AA1375" s="21"/>
      <c r="AB1375" s="21"/>
      <c r="AC1375" s="21"/>
      <c r="AD1375" s="21"/>
      <c r="AE1375" s="21"/>
      <c r="AF1375" s="21"/>
      <c r="AG1375" s="21"/>
      <c r="AH1375" s="21"/>
      <c r="AI1375" s="21"/>
      <c r="AJ1375" s="21"/>
      <c r="AK1375" s="21"/>
      <c r="AL1375" s="21"/>
      <c r="AM1375" s="21"/>
      <c r="AN1375" s="21"/>
      <c r="AO1375" s="21"/>
      <c r="AP1375" s="21"/>
      <c r="AQ1375" s="21"/>
      <c r="AR1375" s="21"/>
      <c r="AS1375" s="21"/>
      <c r="AT1375" s="21"/>
      <c r="AU1375" s="21"/>
      <c r="AV1375" s="21"/>
      <c r="AW1375" s="21"/>
      <c r="AX1375" s="21"/>
      <c r="AY1375" s="21"/>
      <c r="AZ1375" s="21"/>
      <c r="BA1375" s="21"/>
      <c r="BB1375" s="21"/>
      <c r="BC1375" s="21"/>
      <c r="BD1375" s="21"/>
      <c r="BE1375" s="21"/>
    </row>
    <row r="1376" spans="5:57" ht="12.75">
      <c r="E1376" s="21"/>
      <c r="F1376" s="21"/>
      <c r="G1376" s="21"/>
      <c r="H1376" s="21"/>
      <c r="I1376" s="21"/>
      <c r="J1376" s="21"/>
      <c r="K1376" s="21"/>
      <c r="L1376" s="21"/>
      <c r="M1376" s="21"/>
      <c r="N1376" s="21"/>
      <c r="O1376" s="21"/>
      <c r="P1376" s="21"/>
      <c r="Q1376" s="21"/>
      <c r="R1376" s="21"/>
      <c r="S1376" s="21"/>
      <c r="T1376" s="21"/>
      <c r="U1376" s="21"/>
      <c r="V1376" s="21"/>
      <c r="W1376" s="21"/>
      <c r="X1376" s="21"/>
      <c r="Y1376" s="21"/>
      <c r="Z1376" s="21"/>
      <c r="AA1376" s="21"/>
      <c r="AB1376" s="21"/>
      <c r="AC1376" s="21"/>
      <c r="AD1376" s="21"/>
      <c r="AE1376" s="21"/>
      <c r="AF1376" s="21"/>
      <c r="AG1376" s="21"/>
      <c r="AH1376" s="21"/>
      <c r="AI1376" s="21"/>
      <c r="AJ1376" s="21"/>
      <c r="AK1376" s="21"/>
      <c r="AL1376" s="21"/>
      <c r="AM1376" s="21"/>
      <c r="AN1376" s="21"/>
      <c r="AO1376" s="21"/>
      <c r="AP1376" s="21"/>
      <c r="AQ1376" s="21"/>
      <c r="AR1376" s="21"/>
      <c r="AS1376" s="21"/>
      <c r="AT1376" s="21"/>
      <c r="AU1376" s="21"/>
      <c r="AV1376" s="21"/>
      <c r="AW1376" s="21"/>
      <c r="AX1376" s="21"/>
      <c r="AY1376" s="21"/>
      <c r="AZ1376" s="21"/>
      <c r="BA1376" s="21"/>
      <c r="BB1376" s="21"/>
      <c r="BC1376" s="21"/>
      <c r="BD1376" s="21"/>
      <c r="BE1376" s="21"/>
    </row>
    <row r="1377" spans="5:57" ht="12.75">
      <c r="E1377" s="21"/>
      <c r="F1377" s="21"/>
      <c r="G1377" s="21"/>
      <c r="H1377" s="21"/>
      <c r="I1377" s="21"/>
      <c r="J1377" s="21"/>
      <c r="K1377" s="21"/>
      <c r="L1377" s="21"/>
      <c r="M1377" s="21"/>
      <c r="N1377" s="21"/>
      <c r="O1377" s="21"/>
      <c r="P1377" s="21"/>
      <c r="Q1377" s="21"/>
      <c r="R1377" s="21"/>
      <c r="S1377" s="21"/>
      <c r="T1377" s="21"/>
      <c r="U1377" s="21"/>
      <c r="V1377" s="21"/>
      <c r="W1377" s="21"/>
      <c r="X1377" s="21"/>
      <c r="Y1377" s="21"/>
      <c r="Z1377" s="21"/>
      <c r="AA1377" s="21"/>
      <c r="AB1377" s="21"/>
      <c r="AC1377" s="21"/>
      <c r="AD1377" s="21"/>
      <c r="AE1377" s="21"/>
      <c r="AF1377" s="21"/>
      <c r="AG1377" s="21"/>
      <c r="AH1377" s="21"/>
      <c r="AI1377" s="21"/>
      <c r="AJ1377" s="21"/>
      <c r="AK1377" s="21"/>
      <c r="AL1377" s="21"/>
      <c r="AM1377" s="21"/>
      <c r="AN1377" s="21"/>
      <c r="AO1377" s="21"/>
      <c r="AP1377" s="21"/>
      <c r="AQ1377" s="21"/>
      <c r="AR1377" s="21"/>
      <c r="AS1377" s="21"/>
      <c r="AT1377" s="21"/>
      <c r="AU1377" s="21"/>
      <c r="AV1377" s="21"/>
      <c r="AW1377" s="21"/>
      <c r="AX1377" s="21"/>
      <c r="AY1377" s="21"/>
      <c r="AZ1377" s="21"/>
      <c r="BA1377" s="21"/>
      <c r="BB1377" s="21"/>
      <c r="BC1377" s="21"/>
      <c r="BD1377" s="21"/>
      <c r="BE1377" s="21"/>
    </row>
    <row r="1378" spans="5:57" ht="12.75">
      <c r="E1378" s="21"/>
      <c r="F1378" s="21"/>
      <c r="G1378" s="21"/>
      <c r="H1378" s="21"/>
      <c r="I1378" s="21"/>
      <c r="J1378" s="21"/>
      <c r="K1378" s="21"/>
      <c r="L1378" s="21"/>
      <c r="M1378" s="21"/>
      <c r="N1378" s="21"/>
      <c r="O1378" s="21"/>
      <c r="P1378" s="21"/>
      <c r="Q1378" s="21"/>
      <c r="R1378" s="21"/>
      <c r="S1378" s="21"/>
      <c r="T1378" s="21"/>
      <c r="U1378" s="21"/>
      <c r="V1378" s="21"/>
      <c r="W1378" s="21"/>
      <c r="X1378" s="21"/>
      <c r="Y1378" s="21"/>
      <c r="Z1378" s="21"/>
      <c r="AA1378" s="21"/>
      <c r="AB1378" s="21"/>
      <c r="AC1378" s="21"/>
      <c r="AD1378" s="21"/>
      <c r="AE1378" s="21"/>
      <c r="AF1378" s="21"/>
      <c r="AG1378" s="21"/>
      <c r="AH1378" s="21"/>
      <c r="AI1378" s="21"/>
      <c r="AJ1378" s="21"/>
      <c r="AK1378" s="21"/>
      <c r="AL1378" s="21"/>
      <c r="AM1378" s="21"/>
      <c r="AN1378" s="21"/>
      <c r="AO1378" s="21"/>
      <c r="AP1378" s="21"/>
      <c r="AQ1378" s="21"/>
      <c r="AR1378" s="21"/>
      <c r="AS1378" s="21"/>
      <c r="AT1378" s="21"/>
      <c r="AU1378" s="21"/>
      <c r="AV1378" s="21"/>
      <c r="AW1378" s="21"/>
      <c r="AX1378" s="21"/>
      <c r="AY1378" s="21"/>
      <c r="AZ1378" s="21"/>
      <c r="BA1378" s="21"/>
      <c r="BB1378" s="21"/>
      <c r="BC1378" s="21"/>
      <c r="BD1378" s="21"/>
      <c r="BE1378" s="21"/>
    </row>
    <row r="1379" spans="5:57" ht="12.75">
      <c r="E1379" s="21"/>
      <c r="F1379" s="21"/>
      <c r="G1379" s="21"/>
      <c r="H1379" s="21"/>
      <c r="I1379" s="21"/>
      <c r="J1379" s="21"/>
      <c r="K1379" s="21"/>
      <c r="L1379" s="21"/>
      <c r="M1379" s="21"/>
      <c r="N1379" s="21"/>
      <c r="O1379" s="21"/>
      <c r="P1379" s="21"/>
      <c r="Q1379" s="21"/>
      <c r="R1379" s="21"/>
      <c r="S1379" s="21"/>
      <c r="T1379" s="21"/>
      <c r="U1379" s="21"/>
      <c r="V1379" s="21"/>
      <c r="W1379" s="21"/>
      <c r="X1379" s="21"/>
      <c r="Y1379" s="21"/>
      <c r="Z1379" s="21"/>
      <c r="AA1379" s="21"/>
      <c r="AB1379" s="21"/>
      <c r="AC1379" s="21"/>
      <c r="AD1379" s="21"/>
      <c r="AE1379" s="21"/>
      <c r="AF1379" s="21"/>
      <c r="AG1379" s="21"/>
      <c r="AH1379" s="21"/>
      <c r="AI1379" s="21"/>
      <c r="AJ1379" s="21"/>
      <c r="AK1379" s="21"/>
      <c r="AL1379" s="21"/>
      <c r="AM1379" s="21"/>
      <c r="AN1379" s="21"/>
      <c r="AO1379" s="21"/>
      <c r="AP1379" s="21"/>
      <c r="AQ1379" s="21"/>
      <c r="AR1379" s="21"/>
      <c r="AS1379" s="21"/>
      <c r="AT1379" s="21"/>
      <c r="AU1379" s="21"/>
      <c r="AV1379" s="21"/>
      <c r="AW1379" s="21"/>
      <c r="AX1379" s="21"/>
      <c r="AY1379" s="21"/>
      <c r="AZ1379" s="21"/>
      <c r="BA1379" s="21"/>
      <c r="BB1379" s="21"/>
      <c r="BC1379" s="21"/>
      <c r="BD1379" s="21"/>
      <c r="BE1379" s="21"/>
    </row>
    <row r="1380" spans="5:57" ht="12.75">
      <c r="E1380" s="21"/>
      <c r="F1380" s="21"/>
      <c r="G1380" s="21"/>
      <c r="H1380" s="21"/>
      <c r="I1380" s="21"/>
      <c r="J1380" s="21"/>
      <c r="K1380" s="21"/>
      <c r="L1380" s="21"/>
      <c r="M1380" s="21"/>
      <c r="N1380" s="21"/>
      <c r="O1380" s="21"/>
      <c r="P1380" s="21"/>
      <c r="Q1380" s="21"/>
      <c r="R1380" s="21"/>
      <c r="S1380" s="21"/>
      <c r="T1380" s="21"/>
      <c r="U1380" s="21"/>
      <c r="V1380" s="21"/>
      <c r="W1380" s="21"/>
      <c r="X1380" s="21"/>
      <c r="Y1380" s="21"/>
      <c r="Z1380" s="21"/>
      <c r="AA1380" s="21"/>
      <c r="AB1380" s="21"/>
      <c r="AC1380" s="21"/>
      <c r="AD1380" s="21"/>
      <c r="AE1380" s="21"/>
      <c r="AF1380" s="21"/>
      <c r="AG1380" s="21"/>
      <c r="AH1380" s="21"/>
      <c r="AI1380" s="21"/>
      <c r="AJ1380" s="21"/>
      <c r="AK1380" s="21"/>
      <c r="AL1380" s="21"/>
      <c r="AM1380" s="21"/>
      <c r="AN1380" s="21"/>
      <c r="AO1380" s="21"/>
      <c r="AP1380" s="21"/>
      <c r="AQ1380" s="21"/>
      <c r="AR1380" s="21"/>
      <c r="AS1380" s="21"/>
      <c r="AT1380" s="21"/>
      <c r="AU1380" s="21"/>
      <c r="AV1380" s="21"/>
      <c r="AW1380" s="21"/>
      <c r="AX1380" s="21"/>
      <c r="AY1380" s="21"/>
      <c r="AZ1380" s="21"/>
      <c r="BA1380" s="21"/>
      <c r="BB1380" s="21"/>
      <c r="BC1380" s="21"/>
      <c r="BD1380" s="21"/>
      <c r="BE1380" s="21"/>
    </row>
    <row r="1381" spans="5:57" ht="12.75">
      <c r="E1381" s="21"/>
      <c r="F1381" s="21"/>
      <c r="G1381" s="21"/>
      <c r="H1381" s="21"/>
      <c r="I1381" s="21"/>
      <c r="J1381" s="21"/>
      <c r="K1381" s="21"/>
      <c r="L1381" s="21"/>
      <c r="M1381" s="21"/>
      <c r="N1381" s="21"/>
      <c r="O1381" s="21"/>
      <c r="P1381" s="21"/>
      <c r="Q1381" s="21"/>
      <c r="R1381" s="21"/>
      <c r="S1381" s="21"/>
      <c r="T1381" s="21"/>
      <c r="U1381" s="21"/>
      <c r="V1381" s="21"/>
      <c r="W1381" s="21"/>
      <c r="X1381" s="21"/>
      <c r="Y1381" s="21"/>
      <c r="Z1381" s="21"/>
      <c r="AA1381" s="21"/>
      <c r="AB1381" s="21"/>
      <c r="AC1381" s="21"/>
      <c r="AD1381" s="21"/>
      <c r="AE1381" s="21"/>
      <c r="AF1381" s="21"/>
      <c r="AG1381" s="21"/>
      <c r="AH1381" s="21"/>
      <c r="AI1381" s="21"/>
      <c r="AJ1381" s="21"/>
      <c r="AK1381" s="21"/>
      <c r="AL1381" s="21"/>
      <c r="AM1381" s="21"/>
      <c r="AN1381" s="21"/>
      <c r="AO1381" s="21"/>
      <c r="AP1381" s="21"/>
      <c r="AQ1381" s="21"/>
      <c r="AR1381" s="21"/>
      <c r="AS1381" s="21"/>
      <c r="AT1381" s="21"/>
      <c r="AU1381" s="21"/>
      <c r="AV1381" s="21"/>
      <c r="AW1381" s="21"/>
      <c r="AX1381" s="21"/>
      <c r="AY1381" s="21"/>
      <c r="AZ1381" s="21"/>
      <c r="BA1381" s="21"/>
      <c r="BB1381" s="21"/>
      <c r="BC1381" s="21"/>
      <c r="BD1381" s="21"/>
      <c r="BE1381" s="21"/>
    </row>
    <row r="1382" spans="5:57" ht="12.75">
      <c r="E1382" s="21"/>
      <c r="F1382" s="21"/>
      <c r="G1382" s="21"/>
      <c r="H1382" s="21"/>
      <c r="I1382" s="21"/>
      <c r="J1382" s="21"/>
      <c r="K1382" s="21"/>
      <c r="L1382" s="21"/>
      <c r="M1382" s="21"/>
      <c r="N1382" s="21"/>
      <c r="O1382" s="21"/>
      <c r="P1382" s="21"/>
      <c r="Q1382" s="21"/>
      <c r="R1382" s="21"/>
      <c r="S1382" s="21"/>
      <c r="T1382" s="21"/>
      <c r="U1382" s="21"/>
      <c r="V1382" s="21"/>
      <c r="W1382" s="21"/>
      <c r="X1382" s="21"/>
      <c r="Y1382" s="21"/>
      <c r="Z1382" s="21"/>
      <c r="AA1382" s="21"/>
      <c r="AB1382" s="21"/>
      <c r="AC1382" s="21"/>
      <c r="AD1382" s="21"/>
      <c r="AE1382" s="21"/>
      <c r="AF1382" s="21"/>
      <c r="AG1382" s="21"/>
      <c r="AH1382" s="21"/>
      <c r="AI1382" s="21"/>
      <c r="AJ1382" s="21"/>
      <c r="AK1382" s="21"/>
      <c r="AL1382" s="21"/>
      <c r="AM1382" s="21"/>
      <c r="AN1382" s="21"/>
      <c r="AO1382" s="21"/>
      <c r="AP1382" s="21"/>
      <c r="AQ1382" s="21"/>
      <c r="AR1382" s="21"/>
      <c r="AS1382" s="21"/>
      <c r="AT1382" s="21"/>
      <c r="AU1382" s="21"/>
      <c r="AV1382" s="21"/>
      <c r="AW1382" s="21"/>
      <c r="AX1382" s="21"/>
      <c r="AY1382" s="21"/>
      <c r="AZ1382" s="21"/>
      <c r="BA1382" s="21"/>
      <c r="BB1382" s="21"/>
      <c r="BC1382" s="21"/>
      <c r="BD1382" s="21"/>
      <c r="BE1382" s="21"/>
    </row>
    <row r="1383" spans="5:57" ht="12.75">
      <c r="E1383" s="21"/>
      <c r="F1383" s="21"/>
      <c r="G1383" s="21"/>
      <c r="H1383" s="21"/>
      <c r="I1383" s="21"/>
      <c r="J1383" s="21"/>
      <c r="K1383" s="21"/>
      <c r="L1383" s="21"/>
      <c r="M1383" s="21"/>
      <c r="N1383" s="21"/>
      <c r="O1383" s="21"/>
      <c r="P1383" s="21"/>
      <c r="Q1383" s="21"/>
      <c r="R1383" s="21"/>
      <c r="S1383" s="21"/>
      <c r="T1383" s="21"/>
      <c r="U1383" s="21"/>
      <c r="V1383" s="21"/>
      <c r="W1383" s="21"/>
      <c r="X1383" s="21"/>
      <c r="Y1383" s="21"/>
      <c r="Z1383" s="21"/>
      <c r="AA1383" s="21"/>
      <c r="AB1383" s="21"/>
      <c r="AC1383" s="21"/>
      <c r="AD1383" s="21"/>
      <c r="AE1383" s="21"/>
      <c r="AF1383" s="21"/>
      <c r="AG1383" s="21"/>
      <c r="AH1383" s="21"/>
      <c r="AI1383" s="21"/>
      <c r="AJ1383" s="21"/>
      <c r="AK1383" s="21"/>
      <c r="AL1383" s="21"/>
      <c r="AM1383" s="21"/>
      <c r="AN1383" s="21"/>
      <c r="AO1383" s="21"/>
      <c r="AP1383" s="21"/>
      <c r="AQ1383" s="21"/>
      <c r="AR1383" s="21"/>
      <c r="AS1383" s="21"/>
      <c r="AT1383" s="21"/>
      <c r="AU1383" s="21"/>
      <c r="AV1383" s="21"/>
      <c r="AW1383" s="21"/>
      <c r="AX1383" s="21"/>
      <c r="AY1383" s="21"/>
      <c r="AZ1383" s="21"/>
      <c r="BA1383" s="21"/>
      <c r="BB1383" s="21"/>
      <c r="BC1383" s="21"/>
      <c r="BD1383" s="21"/>
      <c r="BE1383" s="21"/>
    </row>
    <row r="1384" spans="5:57" ht="12.75">
      <c r="E1384" s="21"/>
      <c r="F1384" s="21"/>
      <c r="G1384" s="21"/>
      <c r="H1384" s="21"/>
      <c r="I1384" s="21"/>
      <c r="J1384" s="21"/>
      <c r="K1384" s="21"/>
      <c r="L1384" s="21"/>
      <c r="M1384" s="21"/>
      <c r="N1384" s="21"/>
      <c r="O1384" s="21"/>
      <c r="P1384" s="21"/>
      <c r="Q1384" s="21"/>
      <c r="R1384" s="21"/>
      <c r="S1384" s="21"/>
      <c r="T1384" s="21"/>
      <c r="U1384" s="21"/>
      <c r="V1384" s="21"/>
      <c r="W1384" s="21"/>
      <c r="X1384" s="21"/>
      <c r="Y1384" s="21"/>
      <c r="Z1384" s="21"/>
      <c r="AA1384" s="21"/>
      <c r="AB1384" s="21"/>
      <c r="AC1384" s="21"/>
      <c r="AD1384" s="21"/>
      <c r="AE1384" s="21"/>
      <c r="AF1384" s="21"/>
      <c r="AG1384" s="21"/>
      <c r="AH1384" s="21"/>
      <c r="AI1384" s="21"/>
      <c r="AJ1384" s="21"/>
      <c r="AK1384" s="21"/>
      <c r="AL1384" s="21"/>
      <c r="AM1384" s="21"/>
      <c r="AN1384" s="21"/>
      <c r="AO1384" s="21"/>
      <c r="AP1384" s="21"/>
      <c r="AQ1384" s="21"/>
      <c r="AR1384" s="21"/>
      <c r="AS1384" s="21"/>
      <c r="AT1384" s="21"/>
      <c r="AU1384" s="21"/>
      <c r="AV1384" s="21"/>
      <c r="AW1384" s="21"/>
      <c r="AX1384" s="21"/>
      <c r="AY1384" s="21"/>
      <c r="AZ1384" s="21"/>
      <c r="BA1384" s="21"/>
      <c r="BB1384" s="21"/>
      <c r="BC1384" s="21"/>
      <c r="BD1384" s="21"/>
      <c r="BE1384" s="21"/>
    </row>
    <row r="1385" spans="5:57" ht="12.75">
      <c r="E1385" s="21"/>
      <c r="F1385" s="21"/>
      <c r="G1385" s="21"/>
      <c r="H1385" s="21"/>
      <c r="I1385" s="21"/>
      <c r="J1385" s="21"/>
      <c r="K1385" s="21"/>
      <c r="L1385" s="21"/>
      <c r="M1385" s="21"/>
      <c r="N1385" s="21"/>
      <c r="O1385" s="21"/>
      <c r="P1385" s="21"/>
      <c r="Q1385" s="21"/>
      <c r="R1385" s="21"/>
      <c r="S1385" s="21"/>
      <c r="T1385" s="21"/>
      <c r="U1385" s="21"/>
      <c r="V1385" s="21"/>
      <c r="W1385" s="21"/>
      <c r="X1385" s="21"/>
      <c r="Y1385" s="21"/>
      <c r="Z1385" s="21"/>
      <c r="AA1385" s="21"/>
      <c r="AB1385" s="21"/>
      <c r="AC1385" s="21"/>
      <c r="AD1385" s="21"/>
      <c r="AE1385" s="21"/>
      <c r="AF1385" s="21"/>
      <c r="AG1385" s="21"/>
      <c r="AH1385" s="21"/>
      <c r="AI1385" s="21"/>
      <c r="AJ1385" s="21"/>
      <c r="AK1385" s="21"/>
      <c r="AL1385" s="21"/>
      <c r="AM1385" s="21"/>
      <c r="AN1385" s="21"/>
      <c r="AO1385" s="21"/>
      <c r="AP1385" s="21"/>
      <c r="AQ1385" s="21"/>
      <c r="AR1385" s="21"/>
      <c r="AS1385" s="21"/>
      <c r="AT1385" s="21"/>
      <c r="AU1385" s="21"/>
      <c r="AV1385" s="21"/>
      <c r="AW1385" s="21"/>
      <c r="AX1385" s="21"/>
      <c r="AY1385" s="21"/>
      <c r="AZ1385" s="21"/>
      <c r="BA1385" s="21"/>
      <c r="BB1385" s="21"/>
      <c r="BC1385" s="21"/>
      <c r="BD1385" s="21"/>
      <c r="BE1385" s="21"/>
    </row>
    <row r="1386" spans="5:57" ht="12.75">
      <c r="E1386" s="21"/>
      <c r="F1386" s="21"/>
      <c r="G1386" s="21"/>
      <c r="H1386" s="21"/>
      <c r="I1386" s="21"/>
      <c r="J1386" s="21"/>
      <c r="K1386" s="21"/>
      <c r="L1386" s="21"/>
      <c r="M1386" s="21"/>
      <c r="N1386" s="21"/>
      <c r="O1386" s="21"/>
      <c r="P1386" s="21"/>
      <c r="Q1386" s="21"/>
      <c r="R1386" s="21"/>
      <c r="S1386" s="21"/>
      <c r="T1386" s="21"/>
      <c r="U1386" s="21"/>
      <c r="V1386" s="21"/>
      <c r="W1386" s="21"/>
      <c r="X1386" s="21"/>
      <c r="Y1386" s="21"/>
      <c r="Z1386" s="21"/>
      <c r="AA1386" s="21"/>
      <c r="AB1386" s="21"/>
      <c r="AC1386" s="21"/>
      <c r="AD1386" s="21"/>
      <c r="AE1386" s="21"/>
      <c r="AF1386" s="21"/>
      <c r="AG1386" s="21"/>
      <c r="AH1386" s="21"/>
      <c r="AI1386" s="21"/>
      <c r="AJ1386" s="21"/>
      <c r="AK1386" s="21"/>
      <c r="AL1386" s="21"/>
      <c r="AM1386" s="21"/>
      <c r="AN1386" s="21"/>
      <c r="AO1386" s="21"/>
      <c r="AP1386" s="21"/>
      <c r="AQ1386" s="21"/>
      <c r="AR1386" s="21"/>
      <c r="AS1386" s="21"/>
      <c r="AT1386" s="21"/>
      <c r="AU1386" s="21"/>
      <c r="AV1386" s="21"/>
      <c r="AW1386" s="21"/>
      <c r="AX1386" s="21"/>
      <c r="AY1386" s="21"/>
      <c r="AZ1386" s="21"/>
      <c r="BA1386" s="21"/>
      <c r="BB1386" s="21"/>
      <c r="BC1386" s="21"/>
      <c r="BD1386" s="21"/>
      <c r="BE1386" s="21"/>
    </row>
    <row r="1387" spans="5:57" ht="12.75">
      <c r="E1387" s="21"/>
      <c r="F1387" s="21"/>
      <c r="G1387" s="21"/>
      <c r="H1387" s="21"/>
      <c r="I1387" s="21"/>
      <c r="J1387" s="21"/>
      <c r="K1387" s="21"/>
      <c r="L1387" s="21"/>
      <c r="M1387" s="21"/>
      <c r="N1387" s="21"/>
      <c r="O1387" s="21"/>
      <c r="P1387" s="21"/>
      <c r="Q1387" s="21"/>
      <c r="R1387" s="21"/>
      <c r="S1387" s="21"/>
      <c r="T1387" s="21"/>
      <c r="U1387" s="21"/>
      <c r="V1387" s="21"/>
      <c r="W1387" s="21"/>
      <c r="X1387" s="21"/>
      <c r="Y1387" s="21"/>
      <c r="Z1387" s="21"/>
      <c r="AA1387" s="21"/>
      <c r="AB1387" s="21"/>
      <c r="AC1387" s="21"/>
      <c r="AD1387" s="21"/>
      <c r="AE1387" s="21"/>
      <c r="AF1387" s="21"/>
      <c r="AG1387" s="21"/>
      <c r="AH1387" s="21"/>
      <c r="AI1387" s="21"/>
      <c r="AJ1387" s="21"/>
      <c r="AK1387" s="21"/>
      <c r="AL1387" s="21"/>
      <c r="AM1387" s="21"/>
      <c r="AN1387" s="21"/>
      <c r="AO1387" s="21"/>
      <c r="AP1387" s="21"/>
      <c r="AQ1387" s="21"/>
      <c r="AR1387" s="21"/>
      <c r="AS1387" s="21"/>
      <c r="AT1387" s="21"/>
      <c r="AU1387" s="21"/>
      <c r="AV1387" s="21"/>
      <c r="AW1387" s="21"/>
      <c r="AX1387" s="21"/>
      <c r="AY1387" s="21"/>
      <c r="AZ1387" s="21"/>
      <c r="BA1387" s="21"/>
      <c r="BB1387" s="21"/>
      <c r="BC1387" s="21"/>
      <c r="BD1387" s="21"/>
      <c r="BE1387" s="21"/>
    </row>
    <row r="1388" spans="5:57" ht="12.75">
      <c r="E1388" s="21"/>
      <c r="F1388" s="21"/>
      <c r="G1388" s="21"/>
      <c r="H1388" s="21"/>
      <c r="I1388" s="21"/>
      <c r="J1388" s="21"/>
      <c r="K1388" s="21"/>
      <c r="L1388" s="21"/>
      <c r="M1388" s="21"/>
      <c r="N1388" s="21"/>
      <c r="O1388" s="21"/>
      <c r="P1388" s="21"/>
      <c r="Q1388" s="21"/>
      <c r="R1388" s="21"/>
      <c r="S1388" s="21"/>
      <c r="T1388" s="21"/>
      <c r="U1388" s="21"/>
      <c r="V1388" s="21"/>
      <c r="W1388" s="21"/>
      <c r="X1388" s="21"/>
      <c r="Y1388" s="21"/>
      <c r="Z1388" s="21"/>
      <c r="AA1388" s="21"/>
      <c r="AB1388" s="21"/>
      <c r="AC1388" s="21"/>
      <c r="AD1388" s="21"/>
      <c r="AE1388" s="21"/>
      <c r="AF1388" s="21"/>
      <c r="AG1388" s="21"/>
      <c r="AH1388" s="21"/>
      <c r="AI1388" s="21"/>
      <c r="AJ1388" s="21"/>
      <c r="AK1388" s="21"/>
      <c r="AL1388" s="21"/>
      <c r="AM1388" s="21"/>
      <c r="AN1388" s="21"/>
      <c r="AO1388" s="21"/>
      <c r="AP1388" s="21"/>
      <c r="AQ1388" s="21"/>
      <c r="AR1388" s="21"/>
      <c r="AS1388" s="21"/>
      <c r="AT1388" s="21"/>
      <c r="AU1388" s="21"/>
      <c r="AV1388" s="21"/>
      <c r="AW1388" s="21"/>
      <c r="AX1388" s="21"/>
      <c r="AY1388" s="21"/>
      <c r="AZ1388" s="21"/>
      <c r="BA1388" s="21"/>
      <c r="BB1388" s="21"/>
      <c r="BC1388" s="21"/>
      <c r="BD1388" s="21"/>
      <c r="BE1388" s="21"/>
    </row>
    <row r="1389" spans="5:57" ht="12.75">
      <c r="E1389" s="21"/>
      <c r="F1389" s="21"/>
      <c r="G1389" s="21"/>
      <c r="H1389" s="21"/>
      <c r="I1389" s="21"/>
      <c r="J1389" s="21"/>
      <c r="K1389" s="21"/>
      <c r="L1389" s="21"/>
      <c r="M1389" s="21"/>
      <c r="N1389" s="21"/>
      <c r="O1389" s="21"/>
      <c r="P1389" s="21"/>
      <c r="Q1389" s="21"/>
      <c r="R1389" s="21"/>
      <c r="S1389" s="21"/>
      <c r="T1389" s="21"/>
      <c r="U1389" s="21"/>
      <c r="V1389" s="21"/>
      <c r="W1389" s="21"/>
      <c r="X1389" s="21"/>
      <c r="Y1389" s="21"/>
      <c r="Z1389" s="21"/>
      <c r="AA1389" s="21"/>
      <c r="AB1389" s="21"/>
      <c r="AC1389" s="21"/>
      <c r="AD1389" s="21"/>
      <c r="AE1389" s="21"/>
      <c r="AF1389" s="21"/>
      <c r="AG1389" s="21"/>
      <c r="AH1389" s="21"/>
      <c r="AI1389" s="21"/>
      <c r="AJ1389" s="21"/>
      <c r="AK1389" s="21"/>
      <c r="AL1389" s="21"/>
      <c r="AM1389" s="21"/>
      <c r="AN1389" s="21"/>
      <c r="AO1389" s="21"/>
      <c r="AP1389" s="21"/>
      <c r="AQ1389" s="21"/>
      <c r="AR1389" s="21"/>
      <c r="AS1389" s="21"/>
      <c r="AT1389" s="21"/>
      <c r="AU1389" s="21"/>
      <c r="AV1389" s="21"/>
      <c r="AW1389" s="21"/>
      <c r="AX1389" s="21"/>
      <c r="AY1389" s="21"/>
      <c r="AZ1389" s="21"/>
      <c r="BA1389" s="21"/>
      <c r="BB1389" s="21"/>
      <c r="BC1389" s="21"/>
      <c r="BD1389" s="21"/>
      <c r="BE1389" s="21"/>
    </row>
    <row r="1390" spans="5:57" ht="12.75">
      <c r="E1390" s="21"/>
      <c r="F1390" s="21"/>
      <c r="G1390" s="21"/>
      <c r="H1390" s="21"/>
      <c r="I1390" s="21"/>
      <c r="J1390" s="21"/>
      <c r="K1390" s="21"/>
      <c r="L1390" s="21"/>
      <c r="M1390" s="21"/>
      <c r="N1390" s="21"/>
      <c r="O1390" s="21"/>
      <c r="P1390" s="21"/>
      <c r="Q1390" s="21"/>
      <c r="R1390" s="21"/>
      <c r="S1390" s="21"/>
      <c r="T1390" s="21"/>
      <c r="U1390" s="21"/>
      <c r="V1390" s="21"/>
      <c r="W1390" s="21"/>
      <c r="X1390" s="21"/>
      <c r="Y1390" s="21"/>
      <c r="Z1390" s="21"/>
      <c r="AA1390" s="21"/>
      <c r="AB1390" s="21"/>
      <c r="AC1390" s="21"/>
      <c r="AD1390" s="21"/>
      <c r="AE1390" s="21"/>
      <c r="AF1390" s="21"/>
      <c r="AG1390" s="21"/>
      <c r="AH1390" s="21"/>
      <c r="AI1390" s="21"/>
      <c r="AJ1390" s="21"/>
      <c r="AK1390" s="21"/>
      <c r="AL1390" s="21"/>
      <c r="AM1390" s="21"/>
      <c r="AN1390" s="21"/>
      <c r="AO1390" s="21"/>
      <c r="AP1390" s="21"/>
      <c r="AQ1390" s="21"/>
      <c r="AR1390" s="21"/>
      <c r="AS1390" s="21"/>
      <c r="AT1390" s="21"/>
      <c r="AU1390" s="21"/>
      <c r="AV1390" s="21"/>
      <c r="AW1390" s="21"/>
      <c r="AX1390" s="21"/>
      <c r="AY1390" s="21"/>
      <c r="AZ1390" s="21"/>
      <c r="BA1390" s="21"/>
      <c r="BB1390" s="21"/>
      <c r="BC1390" s="21"/>
      <c r="BD1390" s="21"/>
      <c r="BE1390" s="21"/>
    </row>
    <row r="1391" spans="5:57" ht="12.75">
      <c r="E1391" s="21"/>
      <c r="F1391" s="21"/>
      <c r="G1391" s="21"/>
      <c r="H1391" s="21"/>
      <c r="I1391" s="21"/>
      <c r="J1391" s="21"/>
      <c r="K1391" s="21"/>
      <c r="L1391" s="21"/>
      <c r="M1391" s="21"/>
      <c r="N1391" s="21"/>
      <c r="O1391" s="21"/>
      <c r="P1391" s="21"/>
      <c r="Q1391" s="21"/>
      <c r="R1391" s="21"/>
      <c r="S1391" s="21"/>
      <c r="T1391" s="21"/>
      <c r="U1391" s="21"/>
      <c r="V1391" s="21"/>
      <c r="W1391" s="21"/>
      <c r="X1391" s="21"/>
      <c r="Y1391" s="21"/>
      <c r="Z1391" s="21"/>
      <c r="AA1391" s="21"/>
      <c r="AB1391" s="21"/>
      <c r="AC1391" s="21"/>
      <c r="AD1391" s="21"/>
      <c r="AE1391" s="21"/>
      <c r="AF1391" s="21"/>
      <c r="AG1391" s="21"/>
      <c r="AH1391" s="21"/>
      <c r="AI1391" s="21"/>
      <c r="AJ1391" s="21"/>
      <c r="AK1391" s="21"/>
      <c r="AL1391" s="21"/>
      <c r="AM1391" s="21"/>
      <c r="AN1391" s="21"/>
      <c r="AO1391" s="21"/>
      <c r="AP1391" s="21"/>
      <c r="AQ1391" s="21"/>
      <c r="AR1391" s="21"/>
      <c r="AS1391" s="21"/>
      <c r="AT1391" s="21"/>
      <c r="AU1391" s="21"/>
      <c r="AV1391" s="21"/>
      <c r="AW1391" s="21"/>
      <c r="AX1391" s="21"/>
      <c r="AY1391" s="21"/>
      <c r="AZ1391" s="21"/>
      <c r="BA1391" s="21"/>
      <c r="BB1391" s="21"/>
      <c r="BC1391" s="21"/>
      <c r="BD1391" s="21"/>
      <c r="BE1391" s="21"/>
    </row>
    <row r="1392" spans="5:57" ht="12.75">
      <c r="E1392" s="21"/>
      <c r="F1392" s="21"/>
      <c r="G1392" s="21"/>
      <c r="H1392" s="21"/>
      <c r="I1392" s="21"/>
      <c r="J1392" s="21"/>
      <c r="K1392" s="21"/>
      <c r="L1392" s="21"/>
      <c r="M1392" s="21"/>
      <c r="N1392" s="21"/>
      <c r="O1392" s="21"/>
      <c r="P1392" s="21"/>
      <c r="Q1392" s="21"/>
      <c r="R1392" s="21"/>
      <c r="S1392" s="21"/>
      <c r="T1392" s="21"/>
      <c r="U1392" s="21"/>
      <c r="V1392" s="21"/>
      <c r="W1392" s="21"/>
      <c r="X1392" s="21"/>
      <c r="Y1392" s="21"/>
      <c r="Z1392" s="21"/>
      <c r="AA1392" s="21"/>
      <c r="AB1392" s="21"/>
      <c r="AC1392" s="21"/>
      <c r="AD1392" s="21"/>
      <c r="AE1392" s="21"/>
      <c r="AF1392" s="21"/>
      <c r="AG1392" s="21"/>
      <c r="AH1392" s="21"/>
      <c r="AI1392" s="21"/>
      <c r="AJ1392" s="21"/>
      <c r="AK1392" s="21"/>
      <c r="AL1392" s="21"/>
      <c r="AM1392" s="21"/>
      <c r="AN1392" s="21"/>
      <c r="AO1392" s="21"/>
      <c r="AP1392" s="21"/>
      <c r="AQ1392" s="21"/>
      <c r="AR1392" s="21"/>
      <c r="AS1392" s="21"/>
      <c r="AT1392" s="21"/>
      <c r="AU1392" s="21"/>
      <c r="AV1392" s="21"/>
      <c r="AW1392" s="21"/>
      <c r="AX1392" s="21"/>
      <c r="AY1392" s="21"/>
      <c r="AZ1392" s="21"/>
      <c r="BA1392" s="21"/>
      <c r="BB1392" s="21"/>
      <c r="BC1392" s="21"/>
      <c r="BD1392" s="21"/>
      <c r="BE1392" s="21"/>
    </row>
    <row r="1393" spans="5:57" ht="12.75">
      <c r="E1393" s="21"/>
      <c r="F1393" s="21"/>
      <c r="G1393" s="21"/>
      <c r="H1393" s="21"/>
      <c r="I1393" s="21"/>
      <c r="J1393" s="21"/>
      <c r="K1393" s="21"/>
      <c r="L1393" s="21"/>
      <c r="M1393" s="21"/>
      <c r="N1393" s="21"/>
      <c r="O1393" s="21"/>
      <c r="P1393" s="21"/>
      <c r="Q1393" s="21"/>
      <c r="R1393" s="21"/>
      <c r="S1393" s="21"/>
      <c r="T1393" s="21"/>
      <c r="U1393" s="21"/>
      <c r="V1393" s="21"/>
      <c r="W1393" s="21"/>
      <c r="X1393" s="21"/>
      <c r="Y1393" s="21"/>
      <c r="Z1393" s="21"/>
      <c r="AA1393" s="21"/>
      <c r="AB1393" s="21"/>
      <c r="AC1393" s="21"/>
      <c r="AD1393" s="21"/>
      <c r="AE1393" s="21"/>
      <c r="AF1393" s="21"/>
      <c r="AG1393" s="21"/>
      <c r="AH1393" s="21"/>
      <c r="AI1393" s="21"/>
      <c r="AJ1393" s="21"/>
      <c r="AK1393" s="21"/>
      <c r="AL1393" s="21"/>
      <c r="AM1393" s="21"/>
      <c r="AN1393" s="21"/>
      <c r="AO1393" s="21"/>
      <c r="AP1393" s="21"/>
      <c r="AQ1393" s="21"/>
      <c r="AR1393" s="21"/>
      <c r="AS1393" s="21"/>
      <c r="AT1393" s="21"/>
      <c r="AU1393" s="21"/>
      <c r="AV1393" s="21"/>
      <c r="AW1393" s="21"/>
      <c r="AX1393" s="21"/>
      <c r="AY1393" s="21"/>
      <c r="AZ1393" s="21"/>
      <c r="BA1393" s="21"/>
      <c r="BB1393" s="21"/>
      <c r="BC1393" s="21"/>
      <c r="BD1393" s="21"/>
      <c r="BE1393" s="21"/>
    </row>
    <row r="1394" spans="5:57" ht="12.75">
      <c r="E1394" s="21"/>
      <c r="F1394" s="21"/>
      <c r="G1394" s="21"/>
      <c r="H1394" s="21"/>
      <c r="I1394" s="21"/>
      <c r="J1394" s="21"/>
      <c r="K1394" s="21"/>
      <c r="L1394" s="21"/>
      <c r="M1394" s="21"/>
      <c r="N1394" s="21"/>
      <c r="O1394" s="21"/>
      <c r="P1394" s="21"/>
      <c r="Q1394" s="21"/>
      <c r="R1394" s="21"/>
      <c r="S1394" s="21"/>
      <c r="T1394" s="21"/>
      <c r="U1394" s="21"/>
      <c r="V1394" s="21"/>
      <c r="W1394" s="21"/>
      <c r="X1394" s="21"/>
      <c r="Y1394" s="21"/>
      <c r="Z1394" s="21"/>
      <c r="AA1394" s="21"/>
      <c r="AB1394" s="21"/>
      <c r="AC1394" s="21"/>
      <c r="AD1394" s="21"/>
      <c r="AE1394" s="21"/>
      <c r="AF1394" s="21"/>
      <c r="AG1394" s="21"/>
      <c r="AH1394" s="21"/>
      <c r="AI1394" s="21"/>
      <c r="AJ1394" s="21"/>
      <c r="AK1394" s="21"/>
      <c r="AL1394" s="21"/>
      <c r="AM1394" s="21"/>
      <c r="AN1394" s="21"/>
      <c r="AO1394" s="21"/>
      <c r="AP1394" s="21"/>
      <c r="AQ1394" s="21"/>
      <c r="AR1394" s="21"/>
      <c r="AS1394" s="21"/>
      <c r="AT1394" s="21"/>
      <c r="AU1394" s="21"/>
      <c r="AV1394" s="21"/>
      <c r="AW1394" s="21"/>
      <c r="AX1394" s="21"/>
      <c r="AY1394" s="21"/>
      <c r="AZ1394" s="21"/>
      <c r="BA1394" s="21"/>
      <c r="BB1394" s="21"/>
      <c r="BC1394" s="21"/>
      <c r="BD1394" s="21"/>
      <c r="BE1394" s="21"/>
    </row>
    <row r="1395" spans="5:57" ht="12.75">
      <c r="E1395" s="21"/>
      <c r="F1395" s="21"/>
      <c r="G1395" s="21"/>
      <c r="H1395" s="21"/>
      <c r="I1395" s="21"/>
      <c r="J1395" s="21"/>
      <c r="K1395" s="21"/>
      <c r="L1395" s="21"/>
      <c r="M1395" s="21"/>
      <c r="N1395" s="21"/>
      <c r="O1395" s="21"/>
      <c r="P1395" s="21"/>
      <c r="Q1395" s="21"/>
      <c r="R1395" s="21"/>
      <c r="S1395" s="21"/>
      <c r="T1395" s="21"/>
      <c r="U1395" s="21"/>
      <c r="V1395" s="21"/>
      <c r="W1395" s="21"/>
      <c r="X1395" s="21"/>
      <c r="Y1395" s="21"/>
      <c r="Z1395" s="21"/>
      <c r="AA1395" s="21"/>
      <c r="AB1395" s="21"/>
      <c r="AC1395" s="21"/>
      <c r="AD1395" s="21"/>
      <c r="AE1395" s="21"/>
      <c r="AF1395" s="21"/>
      <c r="AG1395" s="21"/>
      <c r="AH1395" s="21"/>
      <c r="AI1395" s="21"/>
      <c r="AJ1395" s="21"/>
      <c r="AK1395" s="21"/>
      <c r="AL1395" s="21"/>
      <c r="AM1395" s="21"/>
      <c r="AN1395" s="21"/>
      <c r="AO1395" s="21"/>
      <c r="AP1395" s="21"/>
      <c r="AQ1395" s="21"/>
      <c r="AR1395" s="21"/>
      <c r="AS1395" s="21"/>
      <c r="AT1395" s="21"/>
      <c r="AU1395" s="21"/>
      <c r="AV1395" s="21"/>
      <c r="AW1395" s="21"/>
      <c r="AX1395" s="21"/>
      <c r="AY1395" s="21"/>
      <c r="AZ1395" s="21"/>
      <c r="BA1395" s="21"/>
      <c r="BB1395" s="21"/>
      <c r="BC1395" s="21"/>
      <c r="BD1395" s="21"/>
      <c r="BE1395" s="21"/>
    </row>
    <row r="1396" spans="5:57" ht="12.75">
      <c r="E1396" s="21"/>
      <c r="F1396" s="21"/>
      <c r="G1396" s="21"/>
      <c r="H1396" s="21"/>
      <c r="I1396" s="21"/>
      <c r="J1396" s="21"/>
      <c r="K1396" s="21"/>
      <c r="L1396" s="21"/>
      <c r="M1396" s="21"/>
      <c r="N1396" s="21"/>
      <c r="O1396" s="21"/>
      <c r="P1396" s="21"/>
      <c r="Q1396" s="21"/>
      <c r="R1396" s="21"/>
      <c r="S1396" s="21"/>
      <c r="T1396" s="21"/>
      <c r="U1396" s="21"/>
      <c r="V1396" s="21"/>
      <c r="W1396" s="21"/>
      <c r="X1396" s="21"/>
      <c r="Y1396" s="21"/>
      <c r="Z1396" s="21"/>
      <c r="AA1396" s="21"/>
      <c r="AB1396" s="21"/>
      <c r="AC1396" s="21"/>
      <c r="AD1396" s="21"/>
      <c r="AE1396" s="21"/>
      <c r="AF1396" s="21"/>
      <c r="AG1396" s="21"/>
      <c r="AH1396" s="21"/>
      <c r="AI1396" s="21"/>
      <c r="AJ1396" s="21"/>
      <c r="AK1396" s="21"/>
      <c r="AL1396" s="21"/>
      <c r="AM1396" s="21"/>
      <c r="AN1396" s="21"/>
      <c r="AO1396" s="21"/>
      <c r="AP1396" s="21"/>
      <c r="AQ1396" s="21"/>
      <c r="AR1396" s="21"/>
      <c r="AS1396" s="21"/>
      <c r="AT1396" s="21"/>
      <c r="AU1396" s="21"/>
      <c r="AV1396" s="21"/>
      <c r="AW1396" s="21"/>
      <c r="AX1396" s="21"/>
      <c r="AY1396" s="21"/>
      <c r="AZ1396" s="21"/>
      <c r="BA1396" s="21"/>
      <c r="BB1396" s="21"/>
      <c r="BC1396" s="21"/>
      <c r="BD1396" s="21"/>
      <c r="BE1396" s="21"/>
    </row>
    <row r="1397" spans="5:57" ht="12.75">
      <c r="E1397" s="21"/>
      <c r="F1397" s="21"/>
      <c r="G1397" s="21"/>
      <c r="H1397" s="21"/>
      <c r="I1397" s="21"/>
      <c r="J1397" s="21"/>
      <c r="K1397" s="21"/>
      <c r="L1397" s="21"/>
      <c r="M1397" s="21"/>
      <c r="N1397" s="21"/>
      <c r="O1397" s="21"/>
      <c r="P1397" s="21"/>
      <c r="Q1397" s="21"/>
      <c r="R1397" s="21"/>
      <c r="S1397" s="21"/>
      <c r="T1397" s="21"/>
      <c r="U1397" s="21"/>
      <c r="V1397" s="21"/>
      <c r="W1397" s="21"/>
      <c r="X1397" s="21"/>
      <c r="Y1397" s="21"/>
      <c r="Z1397" s="21"/>
      <c r="AA1397" s="21"/>
      <c r="AB1397" s="21"/>
      <c r="AC1397" s="21"/>
      <c r="AD1397" s="21"/>
      <c r="AE1397" s="21"/>
      <c r="AF1397" s="21"/>
      <c r="AG1397" s="21"/>
      <c r="AH1397" s="21"/>
      <c r="AI1397" s="21"/>
      <c r="AJ1397" s="21"/>
      <c r="AK1397" s="21"/>
      <c r="AL1397" s="21"/>
      <c r="AM1397" s="21"/>
      <c r="AN1397" s="21"/>
      <c r="AO1397" s="21"/>
      <c r="AP1397" s="21"/>
      <c r="AQ1397" s="21"/>
      <c r="AR1397" s="21"/>
      <c r="AS1397" s="21"/>
      <c r="AT1397" s="21"/>
      <c r="AU1397" s="21"/>
      <c r="AV1397" s="21"/>
      <c r="AW1397" s="21"/>
      <c r="AX1397" s="21"/>
      <c r="AY1397" s="21"/>
      <c r="AZ1397" s="21"/>
      <c r="BA1397" s="21"/>
      <c r="BB1397" s="21"/>
      <c r="BC1397" s="21"/>
      <c r="BD1397" s="21"/>
      <c r="BE1397" s="21"/>
    </row>
    <row r="1398" spans="5:57" ht="12.75">
      <c r="E1398" s="21"/>
      <c r="F1398" s="21"/>
      <c r="G1398" s="21"/>
      <c r="H1398" s="21"/>
      <c r="I1398" s="21"/>
      <c r="J1398" s="21"/>
      <c r="K1398" s="21"/>
      <c r="L1398" s="21"/>
      <c r="M1398" s="21"/>
      <c r="N1398" s="21"/>
      <c r="O1398" s="21"/>
      <c r="P1398" s="21"/>
      <c r="Q1398" s="21"/>
      <c r="R1398" s="21"/>
      <c r="S1398" s="21"/>
      <c r="T1398" s="21"/>
      <c r="U1398" s="21"/>
      <c r="V1398" s="21"/>
      <c r="W1398" s="21"/>
      <c r="X1398" s="21"/>
      <c r="Y1398" s="21"/>
      <c r="Z1398" s="21"/>
      <c r="AA1398" s="21"/>
      <c r="AB1398" s="21"/>
      <c r="AC1398" s="21"/>
      <c r="AD1398" s="21"/>
      <c r="AE1398" s="21"/>
      <c r="AF1398" s="21"/>
      <c r="AG1398" s="21"/>
      <c r="AH1398" s="21"/>
      <c r="AI1398" s="21"/>
      <c r="AJ1398" s="21"/>
      <c r="AK1398" s="21"/>
      <c r="AL1398" s="21"/>
      <c r="AM1398" s="21"/>
      <c r="AN1398" s="21"/>
      <c r="AO1398" s="21"/>
      <c r="AP1398" s="21"/>
      <c r="AQ1398" s="21"/>
      <c r="AR1398" s="21"/>
      <c r="AS1398" s="21"/>
      <c r="AT1398" s="21"/>
      <c r="AU1398" s="21"/>
      <c r="AV1398" s="21"/>
      <c r="AW1398" s="21"/>
      <c r="AX1398" s="21"/>
      <c r="AY1398" s="21"/>
      <c r="AZ1398" s="21"/>
      <c r="BA1398" s="21"/>
      <c r="BB1398" s="21"/>
      <c r="BC1398" s="21"/>
      <c r="BD1398" s="21"/>
      <c r="BE1398" s="21"/>
    </row>
    <row r="1399" spans="5:57" ht="12.75">
      <c r="E1399" s="21"/>
      <c r="F1399" s="21"/>
      <c r="G1399" s="21"/>
      <c r="H1399" s="21"/>
      <c r="I1399" s="21"/>
      <c r="J1399" s="21"/>
      <c r="K1399" s="21"/>
      <c r="L1399" s="21"/>
      <c r="M1399" s="21"/>
      <c r="N1399" s="21"/>
      <c r="O1399" s="21"/>
      <c r="P1399" s="21"/>
      <c r="Q1399" s="21"/>
      <c r="R1399" s="21"/>
      <c r="S1399" s="21"/>
      <c r="T1399" s="21"/>
      <c r="U1399" s="21"/>
      <c r="V1399" s="21"/>
      <c r="W1399" s="21"/>
      <c r="X1399" s="21"/>
      <c r="Y1399" s="21"/>
      <c r="Z1399" s="21"/>
      <c r="AA1399" s="21"/>
      <c r="AB1399" s="21"/>
      <c r="AC1399" s="21"/>
      <c r="AD1399" s="21"/>
      <c r="AE1399" s="21"/>
      <c r="AF1399" s="21"/>
      <c r="AG1399" s="21"/>
      <c r="AH1399" s="21"/>
      <c r="AI1399" s="21"/>
      <c r="AJ1399" s="21"/>
      <c r="AK1399" s="21"/>
      <c r="AL1399" s="21"/>
      <c r="AM1399" s="21"/>
      <c r="AN1399" s="21"/>
      <c r="AO1399" s="21"/>
      <c r="AP1399" s="21"/>
      <c r="AQ1399" s="21"/>
      <c r="AR1399" s="21"/>
      <c r="AS1399" s="21"/>
      <c r="AT1399" s="21"/>
      <c r="AU1399" s="21"/>
      <c r="AV1399" s="21"/>
      <c r="AW1399" s="21"/>
      <c r="AX1399" s="21"/>
      <c r="AY1399" s="21"/>
      <c r="AZ1399" s="21"/>
      <c r="BA1399" s="21"/>
      <c r="BB1399" s="21"/>
      <c r="BC1399" s="21"/>
      <c r="BD1399" s="21"/>
      <c r="BE1399" s="21"/>
    </row>
    <row r="1400" spans="5:57" ht="12.75">
      <c r="E1400" s="21"/>
      <c r="F1400" s="21"/>
      <c r="G1400" s="21"/>
      <c r="H1400" s="21"/>
      <c r="I1400" s="21"/>
      <c r="J1400" s="21"/>
      <c r="K1400" s="21"/>
      <c r="L1400" s="21"/>
      <c r="M1400" s="21"/>
      <c r="N1400" s="21"/>
      <c r="O1400" s="21"/>
      <c r="P1400" s="21"/>
      <c r="Q1400" s="21"/>
      <c r="R1400" s="21"/>
      <c r="S1400" s="21"/>
      <c r="T1400" s="21"/>
      <c r="U1400" s="21"/>
      <c r="V1400" s="21"/>
      <c r="W1400" s="21"/>
      <c r="X1400" s="21"/>
      <c r="Y1400" s="21"/>
      <c r="Z1400" s="21"/>
      <c r="AA1400" s="21"/>
      <c r="AB1400" s="21"/>
      <c r="AC1400" s="21"/>
      <c r="AD1400" s="21"/>
      <c r="AE1400" s="21"/>
      <c r="AF1400" s="21"/>
      <c r="AG1400" s="21"/>
      <c r="AH1400" s="21"/>
      <c r="AI1400" s="21"/>
      <c r="AJ1400" s="21"/>
      <c r="AK1400" s="21"/>
      <c r="AL1400" s="21"/>
      <c r="AM1400" s="21"/>
      <c r="AN1400" s="21"/>
      <c r="AO1400" s="21"/>
      <c r="AP1400" s="21"/>
      <c r="AQ1400" s="21"/>
      <c r="AR1400" s="21"/>
      <c r="AS1400" s="21"/>
      <c r="AT1400" s="21"/>
      <c r="AU1400" s="21"/>
      <c r="AV1400" s="21"/>
      <c r="AW1400" s="21"/>
      <c r="AX1400" s="21"/>
      <c r="AY1400" s="21"/>
      <c r="AZ1400" s="21"/>
      <c r="BA1400" s="21"/>
      <c r="BB1400" s="21"/>
      <c r="BC1400" s="21"/>
      <c r="BD1400" s="21"/>
      <c r="BE1400" s="21"/>
    </row>
    <row r="1401" spans="5:57" ht="12.75">
      <c r="E1401" s="21"/>
      <c r="F1401" s="21"/>
      <c r="G1401" s="21"/>
      <c r="H1401" s="21"/>
      <c r="I1401" s="21"/>
      <c r="J1401" s="21"/>
      <c r="K1401" s="21"/>
      <c r="L1401" s="21"/>
      <c r="M1401" s="21"/>
      <c r="N1401" s="21"/>
      <c r="O1401" s="21"/>
      <c r="P1401" s="21"/>
      <c r="Q1401" s="21"/>
      <c r="R1401" s="21"/>
      <c r="S1401" s="21"/>
      <c r="T1401" s="21"/>
      <c r="U1401" s="21"/>
      <c r="V1401" s="21"/>
      <c r="W1401" s="21"/>
      <c r="X1401" s="21"/>
      <c r="Y1401" s="21"/>
      <c r="Z1401" s="21"/>
      <c r="AA1401" s="21"/>
      <c r="AB1401" s="21"/>
      <c r="AC1401" s="21"/>
      <c r="AD1401" s="21"/>
      <c r="AE1401" s="21"/>
      <c r="AF1401" s="21"/>
      <c r="AG1401" s="21"/>
      <c r="AH1401" s="21"/>
      <c r="AI1401" s="21"/>
      <c r="AJ1401" s="21"/>
      <c r="AK1401" s="21"/>
      <c r="AL1401" s="21"/>
      <c r="AM1401" s="21"/>
      <c r="AN1401" s="21"/>
      <c r="AO1401" s="21"/>
      <c r="AP1401" s="21"/>
      <c r="AQ1401" s="21"/>
      <c r="AR1401" s="21"/>
      <c r="AS1401" s="21"/>
      <c r="AT1401" s="21"/>
      <c r="AU1401" s="21"/>
      <c r="AV1401" s="21"/>
      <c r="AW1401" s="21"/>
      <c r="AX1401" s="21"/>
      <c r="AY1401" s="21"/>
      <c r="AZ1401" s="21"/>
      <c r="BA1401" s="21"/>
      <c r="BB1401" s="21"/>
      <c r="BC1401" s="21"/>
      <c r="BD1401" s="21"/>
      <c r="BE1401" s="21"/>
    </row>
    <row r="1402" spans="5:57" ht="12.75">
      <c r="E1402" s="21"/>
      <c r="F1402" s="21"/>
      <c r="G1402" s="21"/>
      <c r="H1402" s="21"/>
      <c r="I1402" s="21"/>
      <c r="J1402" s="21"/>
      <c r="K1402" s="21"/>
      <c r="L1402" s="21"/>
      <c r="M1402" s="21"/>
      <c r="N1402" s="21"/>
      <c r="O1402" s="21"/>
      <c r="P1402" s="21"/>
      <c r="Q1402" s="21"/>
      <c r="R1402" s="21"/>
      <c r="S1402" s="21"/>
      <c r="T1402" s="21"/>
      <c r="U1402" s="21"/>
      <c r="V1402" s="21"/>
      <c r="W1402" s="21"/>
      <c r="X1402" s="21"/>
      <c r="Y1402" s="21"/>
      <c r="Z1402" s="21"/>
      <c r="AA1402" s="21"/>
      <c r="AB1402" s="21"/>
      <c r="AC1402" s="21"/>
      <c r="AD1402" s="21"/>
      <c r="AE1402" s="21"/>
      <c r="AF1402" s="21"/>
      <c r="AG1402" s="21"/>
      <c r="AH1402" s="21"/>
      <c r="AI1402" s="21"/>
      <c r="AJ1402" s="21"/>
      <c r="AK1402" s="21"/>
      <c r="AL1402" s="21"/>
      <c r="AM1402" s="21"/>
      <c r="AN1402" s="21"/>
      <c r="AO1402" s="21"/>
      <c r="AP1402" s="21"/>
      <c r="AQ1402" s="21"/>
      <c r="AR1402" s="21"/>
      <c r="AS1402" s="21"/>
      <c r="AT1402" s="21"/>
      <c r="AU1402" s="21"/>
      <c r="AV1402" s="21"/>
      <c r="AW1402" s="21"/>
      <c r="AX1402" s="21"/>
      <c r="AY1402" s="21"/>
      <c r="AZ1402" s="21"/>
      <c r="BA1402" s="21"/>
      <c r="BB1402" s="21"/>
      <c r="BC1402" s="21"/>
      <c r="BD1402" s="21"/>
      <c r="BE1402" s="21"/>
    </row>
    <row r="1403" spans="5:57" ht="12.75">
      <c r="E1403" s="21"/>
      <c r="F1403" s="21"/>
      <c r="G1403" s="21"/>
      <c r="H1403" s="21"/>
      <c r="I1403" s="21"/>
      <c r="J1403" s="21"/>
      <c r="K1403" s="21"/>
      <c r="L1403" s="21"/>
      <c r="M1403" s="21"/>
      <c r="N1403" s="21"/>
      <c r="O1403" s="21"/>
      <c r="P1403" s="21"/>
      <c r="Q1403" s="21"/>
      <c r="R1403" s="21"/>
      <c r="S1403" s="21"/>
      <c r="T1403" s="21"/>
      <c r="U1403" s="21"/>
      <c r="V1403" s="21"/>
      <c r="W1403" s="21"/>
      <c r="X1403" s="21"/>
      <c r="Y1403" s="21"/>
      <c r="Z1403" s="21"/>
      <c r="AA1403" s="21"/>
      <c r="AB1403" s="21"/>
      <c r="AC1403" s="21"/>
      <c r="AD1403" s="21"/>
      <c r="AE1403" s="21"/>
      <c r="AF1403" s="21"/>
      <c r="AG1403" s="21"/>
      <c r="AH1403" s="21"/>
      <c r="AI1403" s="21"/>
      <c r="AJ1403" s="21"/>
      <c r="AK1403" s="21"/>
      <c r="AL1403" s="21"/>
      <c r="AM1403" s="21"/>
      <c r="AN1403" s="21"/>
      <c r="AO1403" s="21"/>
      <c r="AP1403" s="21"/>
      <c r="AQ1403" s="21"/>
      <c r="AR1403" s="21"/>
      <c r="AS1403" s="21"/>
      <c r="AT1403" s="21"/>
      <c r="AU1403" s="21"/>
      <c r="AV1403" s="21"/>
      <c r="AW1403" s="21"/>
      <c r="AX1403" s="21"/>
      <c r="AY1403" s="21"/>
      <c r="AZ1403" s="21"/>
      <c r="BA1403" s="21"/>
      <c r="BB1403" s="21"/>
      <c r="BC1403" s="21"/>
      <c r="BD1403" s="21"/>
      <c r="BE1403" s="21"/>
    </row>
    <row r="1404" spans="5:57" ht="12.75">
      <c r="E1404" s="21"/>
      <c r="F1404" s="21"/>
      <c r="G1404" s="21"/>
      <c r="H1404" s="21"/>
      <c r="I1404" s="21"/>
      <c r="J1404" s="21"/>
      <c r="K1404" s="21"/>
      <c r="L1404" s="21"/>
      <c r="M1404" s="21"/>
      <c r="N1404" s="21"/>
      <c r="O1404" s="21"/>
      <c r="P1404" s="21"/>
      <c r="Q1404" s="21"/>
      <c r="R1404" s="21"/>
      <c r="S1404" s="21"/>
      <c r="T1404" s="21"/>
      <c r="U1404" s="21"/>
      <c r="V1404" s="21"/>
      <c r="W1404" s="21"/>
      <c r="X1404" s="21"/>
      <c r="Y1404" s="21"/>
      <c r="Z1404" s="21"/>
      <c r="AA1404" s="21"/>
      <c r="AB1404" s="21"/>
      <c r="AC1404" s="21"/>
      <c r="AD1404" s="21"/>
      <c r="AE1404" s="21"/>
      <c r="AF1404" s="21"/>
      <c r="AG1404" s="21"/>
      <c r="AH1404" s="21"/>
      <c r="AI1404" s="21"/>
      <c r="AJ1404" s="21"/>
      <c r="AK1404" s="21"/>
      <c r="AL1404" s="21"/>
      <c r="AM1404" s="21"/>
      <c r="AN1404" s="21"/>
      <c r="AO1404" s="21"/>
      <c r="AP1404" s="21"/>
      <c r="AQ1404" s="21"/>
      <c r="AR1404" s="21"/>
      <c r="AS1404" s="21"/>
      <c r="AT1404" s="21"/>
      <c r="AU1404" s="21"/>
      <c r="AV1404" s="21"/>
      <c r="AW1404" s="21"/>
      <c r="AX1404" s="21"/>
      <c r="AY1404" s="21"/>
      <c r="AZ1404" s="21"/>
      <c r="BA1404" s="21"/>
      <c r="BB1404" s="21"/>
      <c r="BC1404" s="21"/>
      <c r="BD1404" s="21"/>
      <c r="BE1404" s="21"/>
    </row>
    <row r="1405" spans="5:57" ht="12.75">
      <c r="E1405" s="21"/>
      <c r="F1405" s="21"/>
      <c r="G1405" s="21"/>
      <c r="H1405" s="21"/>
      <c r="I1405" s="21"/>
      <c r="J1405" s="21"/>
      <c r="K1405" s="21"/>
      <c r="L1405" s="21"/>
      <c r="M1405" s="21"/>
      <c r="N1405" s="21"/>
      <c r="O1405" s="21"/>
      <c r="P1405" s="21"/>
      <c r="Q1405" s="21"/>
      <c r="R1405" s="21"/>
      <c r="S1405" s="21"/>
      <c r="T1405" s="21"/>
      <c r="U1405" s="21"/>
      <c r="V1405" s="21"/>
      <c r="W1405" s="21"/>
      <c r="X1405" s="21"/>
      <c r="Y1405" s="21"/>
      <c r="Z1405" s="21"/>
      <c r="AA1405" s="21"/>
      <c r="AB1405" s="21"/>
      <c r="AC1405" s="21"/>
      <c r="AD1405" s="21"/>
      <c r="AE1405" s="21"/>
      <c r="AF1405" s="21"/>
      <c r="AG1405" s="21"/>
      <c r="AH1405" s="21"/>
      <c r="AI1405" s="21"/>
      <c r="AJ1405" s="21"/>
      <c r="AK1405" s="21"/>
      <c r="AL1405" s="21"/>
      <c r="AM1405" s="21"/>
      <c r="AN1405" s="21"/>
      <c r="AO1405" s="21"/>
      <c r="AP1405" s="21"/>
      <c r="AQ1405" s="21"/>
      <c r="AR1405" s="21"/>
      <c r="AS1405" s="21"/>
      <c r="AT1405" s="21"/>
      <c r="AU1405" s="21"/>
      <c r="AV1405" s="21"/>
      <c r="AW1405" s="21"/>
      <c r="AX1405" s="21"/>
      <c r="AY1405" s="21"/>
      <c r="AZ1405" s="21"/>
      <c r="BA1405" s="21"/>
      <c r="BB1405" s="21"/>
      <c r="BC1405" s="21"/>
      <c r="BD1405" s="21"/>
      <c r="BE1405" s="21"/>
    </row>
    <row r="1406" spans="5:57" ht="12.75">
      <c r="E1406" s="21"/>
      <c r="F1406" s="21"/>
      <c r="G1406" s="21"/>
      <c r="H1406" s="21"/>
      <c r="I1406" s="21"/>
      <c r="J1406" s="21"/>
      <c r="K1406" s="21"/>
      <c r="L1406" s="21"/>
      <c r="M1406" s="21"/>
      <c r="N1406" s="21"/>
      <c r="O1406" s="21"/>
      <c r="P1406" s="21"/>
      <c r="Q1406" s="21"/>
      <c r="R1406" s="21"/>
      <c r="S1406" s="21"/>
      <c r="T1406" s="21"/>
      <c r="U1406" s="21"/>
      <c r="V1406" s="21"/>
      <c r="W1406" s="21"/>
      <c r="X1406" s="21"/>
      <c r="Y1406" s="21"/>
      <c r="Z1406" s="21"/>
      <c r="AA1406" s="21"/>
      <c r="AB1406" s="21"/>
      <c r="AC1406" s="21"/>
      <c r="AD1406" s="21"/>
      <c r="AE1406" s="21"/>
      <c r="AF1406" s="21"/>
      <c r="AG1406" s="21"/>
      <c r="AH1406" s="21"/>
      <c r="AI1406" s="21"/>
      <c r="AJ1406" s="21"/>
      <c r="AK1406" s="21"/>
      <c r="AL1406" s="21"/>
      <c r="AM1406" s="21"/>
      <c r="AN1406" s="21"/>
      <c r="AO1406" s="21"/>
      <c r="AP1406" s="21"/>
      <c r="AQ1406" s="21"/>
      <c r="AR1406" s="21"/>
      <c r="AS1406" s="21"/>
      <c r="AT1406" s="21"/>
      <c r="AU1406" s="21"/>
      <c r="AV1406" s="21"/>
      <c r="AW1406" s="21"/>
      <c r="AX1406" s="21"/>
      <c r="AY1406" s="21"/>
      <c r="AZ1406" s="21"/>
      <c r="BA1406" s="21"/>
      <c r="BB1406" s="21"/>
      <c r="BC1406" s="21"/>
      <c r="BD1406" s="21"/>
      <c r="BE1406" s="21"/>
    </row>
    <row r="1407" spans="5:57" ht="12.75">
      <c r="E1407" s="21"/>
      <c r="F1407" s="21"/>
      <c r="G1407" s="21"/>
      <c r="H1407" s="21"/>
      <c r="I1407" s="21"/>
      <c r="J1407" s="21"/>
      <c r="K1407" s="21"/>
      <c r="L1407" s="21"/>
      <c r="M1407" s="21"/>
      <c r="N1407" s="21"/>
      <c r="O1407" s="21"/>
      <c r="P1407" s="21"/>
      <c r="Q1407" s="21"/>
      <c r="R1407" s="21"/>
      <c r="S1407" s="21"/>
      <c r="T1407" s="21"/>
      <c r="U1407" s="21"/>
      <c r="V1407" s="21"/>
      <c r="W1407" s="21"/>
      <c r="X1407" s="21"/>
      <c r="Y1407" s="21"/>
      <c r="Z1407" s="21"/>
      <c r="AA1407" s="21"/>
      <c r="AB1407" s="21"/>
      <c r="AC1407" s="21"/>
      <c r="AD1407" s="21"/>
      <c r="AE1407" s="21"/>
      <c r="AF1407" s="21"/>
      <c r="AG1407" s="21"/>
      <c r="AH1407" s="21"/>
      <c r="AI1407" s="21"/>
      <c r="AJ1407" s="21"/>
      <c r="AK1407" s="21"/>
      <c r="AL1407" s="21"/>
      <c r="AM1407" s="21"/>
      <c r="AN1407" s="21"/>
      <c r="AO1407" s="21"/>
      <c r="AP1407" s="21"/>
      <c r="AQ1407" s="21"/>
      <c r="AR1407" s="21"/>
      <c r="AS1407" s="21"/>
      <c r="AT1407" s="21"/>
      <c r="AU1407" s="21"/>
      <c r="AV1407" s="21"/>
      <c r="AW1407" s="21"/>
      <c r="AX1407" s="21"/>
      <c r="AY1407" s="21"/>
      <c r="AZ1407" s="21"/>
      <c r="BA1407" s="21"/>
      <c r="BB1407" s="21"/>
      <c r="BC1407" s="21"/>
      <c r="BD1407" s="21"/>
      <c r="BE1407" s="21"/>
    </row>
    <row r="1408" spans="5:57" ht="12.75">
      <c r="E1408" s="21"/>
      <c r="F1408" s="21"/>
      <c r="G1408" s="21"/>
      <c r="H1408" s="21"/>
      <c r="I1408" s="21"/>
      <c r="J1408" s="21"/>
      <c r="K1408" s="21"/>
      <c r="L1408" s="21"/>
      <c r="M1408" s="21"/>
      <c r="N1408" s="21"/>
      <c r="O1408" s="21"/>
      <c r="P1408" s="21"/>
      <c r="Q1408" s="21"/>
      <c r="R1408" s="21"/>
      <c r="S1408" s="21"/>
      <c r="T1408" s="21"/>
      <c r="U1408" s="21"/>
      <c r="V1408" s="21"/>
      <c r="W1408" s="21"/>
      <c r="X1408" s="21"/>
      <c r="Y1408" s="21"/>
      <c r="Z1408" s="21"/>
      <c r="AA1408" s="21"/>
      <c r="AB1408" s="21"/>
      <c r="AC1408" s="21"/>
      <c r="AD1408" s="21"/>
      <c r="AE1408" s="21"/>
      <c r="AF1408" s="21"/>
      <c r="AG1408" s="21"/>
      <c r="AH1408" s="21"/>
      <c r="AI1408" s="21"/>
      <c r="AJ1408" s="21"/>
      <c r="AK1408" s="21"/>
      <c r="AL1408" s="21"/>
      <c r="AM1408" s="21"/>
      <c r="AN1408" s="21"/>
      <c r="AO1408" s="21"/>
      <c r="AP1408" s="21"/>
      <c r="AQ1408" s="21"/>
      <c r="AR1408" s="21"/>
      <c r="AS1408" s="21"/>
      <c r="AT1408" s="21"/>
      <c r="AU1408" s="21"/>
      <c r="AV1408" s="21"/>
      <c r="AW1408" s="21"/>
      <c r="AX1408" s="21"/>
      <c r="AY1408" s="21"/>
      <c r="AZ1408" s="21"/>
      <c r="BA1408" s="21"/>
      <c r="BB1408" s="21"/>
      <c r="BC1408" s="21"/>
      <c r="BD1408" s="21"/>
      <c r="BE1408" s="21"/>
    </row>
    <row r="1409" spans="5:57" ht="12.75">
      <c r="E1409" s="21"/>
      <c r="F1409" s="21"/>
      <c r="G1409" s="21"/>
      <c r="H1409" s="21"/>
      <c r="I1409" s="21"/>
      <c r="J1409" s="21"/>
      <c r="K1409" s="21"/>
      <c r="L1409" s="21"/>
      <c r="M1409" s="21"/>
      <c r="N1409" s="21"/>
      <c r="O1409" s="21"/>
      <c r="P1409" s="21"/>
      <c r="Q1409" s="21"/>
      <c r="R1409" s="21"/>
      <c r="S1409" s="21"/>
      <c r="T1409" s="21"/>
      <c r="U1409" s="21"/>
      <c r="V1409" s="21"/>
      <c r="W1409" s="21"/>
      <c r="X1409" s="21"/>
      <c r="Y1409" s="21"/>
      <c r="Z1409" s="21"/>
      <c r="AA1409" s="21"/>
      <c r="AB1409" s="21"/>
      <c r="AC1409" s="21"/>
      <c r="AD1409" s="21"/>
      <c r="AE1409" s="21"/>
      <c r="AF1409" s="21"/>
      <c r="AG1409" s="21"/>
      <c r="AH1409" s="21"/>
      <c r="AI1409" s="21"/>
      <c r="AJ1409" s="21"/>
      <c r="AK1409" s="21"/>
      <c r="AL1409" s="21"/>
      <c r="AM1409" s="21"/>
      <c r="AN1409" s="21"/>
      <c r="AO1409" s="21"/>
      <c r="AP1409" s="21"/>
      <c r="AQ1409" s="21"/>
      <c r="AR1409" s="21"/>
      <c r="AS1409" s="21"/>
      <c r="AT1409" s="21"/>
      <c r="AU1409" s="21"/>
      <c r="AV1409" s="21"/>
      <c r="AW1409" s="21"/>
      <c r="AX1409" s="21"/>
      <c r="AY1409" s="21"/>
      <c r="AZ1409" s="21"/>
      <c r="BA1409" s="21"/>
      <c r="BB1409" s="21"/>
      <c r="BC1409" s="21"/>
      <c r="BD1409" s="21"/>
      <c r="BE1409" s="21"/>
    </row>
    <row r="1410" spans="5:57" ht="12.75">
      <c r="E1410" s="21"/>
      <c r="F1410" s="21"/>
      <c r="G1410" s="21"/>
      <c r="H1410" s="21"/>
      <c r="I1410" s="21"/>
      <c r="J1410" s="21"/>
      <c r="K1410" s="21"/>
      <c r="L1410" s="21"/>
      <c r="M1410" s="21"/>
      <c r="N1410" s="21"/>
      <c r="O1410" s="21"/>
      <c r="P1410" s="21"/>
      <c r="Q1410" s="21"/>
      <c r="R1410" s="21"/>
      <c r="S1410" s="21"/>
      <c r="T1410" s="21"/>
      <c r="U1410" s="21"/>
      <c r="V1410" s="21"/>
      <c r="W1410" s="21"/>
      <c r="X1410" s="21"/>
      <c r="Y1410" s="21"/>
      <c r="Z1410" s="21"/>
      <c r="AA1410" s="21"/>
      <c r="AB1410" s="21"/>
      <c r="AC1410" s="21"/>
      <c r="AD1410" s="21"/>
      <c r="AE1410" s="21"/>
      <c r="AF1410" s="21"/>
      <c r="AG1410" s="21"/>
      <c r="AH1410" s="21"/>
      <c r="AI1410" s="21"/>
      <c r="AJ1410" s="21"/>
      <c r="AK1410" s="21"/>
      <c r="AL1410" s="21"/>
      <c r="AM1410" s="21"/>
      <c r="AN1410" s="21"/>
      <c r="AO1410" s="21"/>
      <c r="AP1410" s="21"/>
      <c r="AQ1410" s="21"/>
      <c r="AR1410" s="21"/>
      <c r="AS1410" s="21"/>
      <c r="AT1410" s="21"/>
      <c r="AU1410" s="21"/>
      <c r="AV1410" s="21"/>
      <c r="AW1410" s="21"/>
      <c r="AX1410" s="21"/>
      <c r="AY1410" s="21"/>
      <c r="AZ1410" s="21"/>
      <c r="BA1410" s="21"/>
      <c r="BB1410" s="21"/>
      <c r="BC1410" s="21"/>
      <c r="BD1410" s="21"/>
      <c r="BE1410" s="21"/>
    </row>
    <row r="1411" spans="5:57" ht="12.75">
      <c r="E1411" s="21"/>
      <c r="F1411" s="21"/>
      <c r="G1411" s="21"/>
      <c r="H1411" s="21"/>
      <c r="I1411" s="21"/>
      <c r="J1411" s="21"/>
      <c r="K1411" s="21"/>
      <c r="L1411" s="21"/>
      <c r="M1411" s="21"/>
      <c r="N1411" s="21"/>
      <c r="O1411" s="21"/>
      <c r="P1411" s="21"/>
      <c r="Q1411" s="21"/>
      <c r="R1411" s="21"/>
      <c r="S1411" s="21"/>
      <c r="T1411" s="21"/>
      <c r="U1411" s="21"/>
      <c r="V1411" s="21"/>
      <c r="W1411" s="21"/>
      <c r="X1411" s="21"/>
      <c r="Y1411" s="21"/>
      <c r="Z1411" s="21"/>
      <c r="AA1411" s="21"/>
      <c r="AB1411" s="21"/>
      <c r="AC1411" s="21"/>
      <c r="AD1411" s="21"/>
      <c r="AE1411" s="21"/>
      <c r="AF1411" s="21"/>
      <c r="AG1411" s="21"/>
      <c r="AH1411" s="21"/>
      <c r="AI1411" s="21"/>
      <c r="AJ1411" s="21"/>
      <c r="AK1411" s="21"/>
      <c r="AL1411" s="21"/>
      <c r="AM1411" s="21"/>
      <c r="AN1411" s="21"/>
      <c r="AO1411" s="21"/>
      <c r="AP1411" s="21"/>
      <c r="AQ1411" s="21"/>
      <c r="AR1411" s="21"/>
      <c r="AS1411" s="21"/>
      <c r="AT1411" s="21"/>
      <c r="AU1411" s="21"/>
      <c r="AV1411" s="21"/>
      <c r="AW1411" s="21"/>
      <c r="AX1411" s="21"/>
      <c r="AY1411" s="21"/>
      <c r="AZ1411" s="21"/>
      <c r="BA1411" s="21"/>
      <c r="BB1411" s="21"/>
      <c r="BC1411" s="21"/>
      <c r="BD1411" s="21"/>
      <c r="BE1411" s="21"/>
    </row>
    <row r="1412" spans="5:57" ht="12.75">
      <c r="E1412" s="21"/>
      <c r="F1412" s="21"/>
      <c r="G1412" s="21"/>
      <c r="H1412" s="21"/>
      <c r="I1412" s="21"/>
      <c r="J1412" s="21"/>
      <c r="K1412" s="21"/>
      <c r="L1412" s="21"/>
      <c r="M1412" s="21"/>
      <c r="N1412" s="21"/>
      <c r="O1412" s="21"/>
      <c r="P1412" s="21"/>
      <c r="Q1412" s="21"/>
      <c r="R1412" s="21"/>
      <c r="S1412" s="21"/>
      <c r="T1412" s="21"/>
      <c r="U1412" s="21"/>
      <c r="V1412" s="21"/>
      <c r="W1412" s="21"/>
      <c r="X1412" s="21"/>
      <c r="Y1412" s="21"/>
      <c r="Z1412" s="21"/>
      <c r="AA1412" s="21"/>
      <c r="AB1412" s="21"/>
      <c r="AC1412" s="21"/>
      <c r="AD1412" s="21"/>
      <c r="AE1412" s="21"/>
      <c r="AF1412" s="21"/>
      <c r="AG1412" s="21"/>
      <c r="AH1412" s="21"/>
      <c r="AI1412" s="21"/>
      <c r="AJ1412" s="21"/>
      <c r="AK1412" s="21"/>
      <c r="AL1412" s="21"/>
      <c r="AM1412" s="21"/>
      <c r="AN1412" s="21"/>
      <c r="AO1412" s="21"/>
      <c r="AP1412" s="21"/>
      <c r="AQ1412" s="21"/>
      <c r="AR1412" s="21"/>
      <c r="AS1412" s="21"/>
      <c r="AT1412" s="21"/>
      <c r="AU1412" s="21"/>
      <c r="AV1412" s="21"/>
      <c r="AW1412" s="21"/>
      <c r="AX1412" s="21"/>
      <c r="AY1412" s="21"/>
      <c r="AZ1412" s="21"/>
      <c r="BA1412" s="21"/>
      <c r="BB1412" s="21"/>
      <c r="BC1412" s="21"/>
      <c r="BD1412" s="21"/>
      <c r="BE1412" s="21"/>
    </row>
    <row r="1413" spans="5:57" ht="12.75">
      <c r="E1413" s="21"/>
      <c r="F1413" s="21"/>
      <c r="G1413" s="21"/>
      <c r="H1413" s="21"/>
      <c r="I1413" s="21"/>
      <c r="J1413" s="21"/>
      <c r="K1413" s="21"/>
      <c r="L1413" s="21"/>
      <c r="M1413" s="21"/>
      <c r="N1413" s="21"/>
      <c r="O1413" s="21"/>
      <c r="P1413" s="21"/>
      <c r="Q1413" s="21"/>
      <c r="R1413" s="21"/>
      <c r="S1413" s="21"/>
      <c r="T1413" s="21"/>
      <c r="U1413" s="21"/>
      <c r="V1413" s="21"/>
      <c r="W1413" s="21"/>
      <c r="X1413" s="21"/>
      <c r="Y1413" s="21"/>
      <c r="Z1413" s="21"/>
      <c r="AA1413" s="21"/>
      <c r="AB1413" s="21"/>
      <c r="AC1413" s="21"/>
      <c r="AD1413" s="21"/>
      <c r="AE1413" s="21"/>
      <c r="AF1413" s="21"/>
      <c r="AG1413" s="21"/>
      <c r="AH1413" s="21"/>
      <c r="AI1413" s="21"/>
      <c r="AJ1413" s="21"/>
      <c r="AK1413" s="21"/>
      <c r="AL1413" s="21"/>
      <c r="AM1413" s="21"/>
      <c r="AN1413" s="21"/>
      <c r="AO1413" s="21"/>
      <c r="AP1413" s="21"/>
      <c r="AQ1413" s="21"/>
      <c r="AR1413" s="21"/>
      <c r="AS1413" s="21"/>
      <c r="AT1413" s="21"/>
      <c r="AU1413" s="21"/>
      <c r="AV1413" s="21"/>
      <c r="AW1413" s="21"/>
      <c r="AX1413" s="21"/>
      <c r="AY1413" s="21"/>
      <c r="AZ1413" s="21"/>
      <c r="BA1413" s="21"/>
      <c r="BB1413" s="21"/>
      <c r="BC1413" s="21"/>
      <c r="BD1413" s="21"/>
      <c r="BE1413" s="21"/>
    </row>
    <row r="1414" spans="5:57" ht="12.75">
      <c r="E1414" s="21"/>
      <c r="F1414" s="21"/>
      <c r="G1414" s="21"/>
      <c r="H1414" s="21"/>
      <c r="I1414" s="21"/>
      <c r="J1414" s="21"/>
      <c r="K1414" s="21"/>
      <c r="L1414" s="21"/>
      <c r="M1414" s="21"/>
      <c r="N1414" s="21"/>
      <c r="O1414" s="21"/>
      <c r="P1414" s="21"/>
      <c r="Q1414" s="21"/>
      <c r="R1414" s="21"/>
      <c r="S1414" s="21"/>
      <c r="T1414" s="21"/>
      <c r="U1414" s="21"/>
      <c r="V1414" s="21"/>
      <c r="W1414" s="21"/>
      <c r="X1414" s="21"/>
      <c r="Y1414" s="21"/>
      <c r="Z1414" s="21"/>
      <c r="AA1414" s="21"/>
      <c r="AB1414" s="21"/>
      <c r="AC1414" s="21"/>
      <c r="AD1414" s="21"/>
      <c r="AE1414" s="21"/>
      <c r="AF1414" s="21"/>
      <c r="AG1414" s="21"/>
      <c r="AH1414" s="21"/>
      <c r="AI1414" s="21"/>
      <c r="AJ1414" s="21"/>
      <c r="AK1414" s="21"/>
      <c r="AL1414" s="21"/>
      <c r="AM1414" s="21"/>
      <c r="AN1414" s="21"/>
      <c r="AO1414" s="21"/>
      <c r="AP1414" s="21"/>
      <c r="AQ1414" s="21"/>
      <c r="AR1414" s="21"/>
      <c r="AS1414" s="21"/>
      <c r="AT1414" s="21"/>
      <c r="AU1414" s="21"/>
      <c r="AV1414" s="21"/>
      <c r="AW1414" s="21"/>
      <c r="AX1414" s="21"/>
      <c r="AY1414" s="21"/>
      <c r="AZ1414" s="21"/>
      <c r="BA1414" s="21"/>
      <c r="BB1414" s="21"/>
      <c r="BC1414" s="21"/>
      <c r="BD1414" s="21"/>
      <c r="BE1414" s="21"/>
    </row>
    <row r="1415" spans="5:57" ht="12.75">
      <c r="E1415" s="21"/>
      <c r="F1415" s="21"/>
      <c r="G1415" s="21"/>
      <c r="H1415" s="21"/>
      <c r="I1415" s="21"/>
      <c r="J1415" s="21"/>
      <c r="K1415" s="21"/>
      <c r="L1415" s="21"/>
      <c r="M1415" s="21"/>
      <c r="N1415" s="21"/>
      <c r="O1415" s="21"/>
      <c r="P1415" s="21"/>
      <c r="Q1415" s="21"/>
      <c r="R1415" s="21"/>
      <c r="S1415" s="21"/>
      <c r="T1415" s="21"/>
      <c r="U1415" s="21"/>
      <c r="V1415" s="21"/>
      <c r="W1415" s="21"/>
      <c r="X1415" s="21"/>
      <c r="Y1415" s="21"/>
      <c r="Z1415" s="21"/>
      <c r="AA1415" s="21"/>
      <c r="AB1415" s="21"/>
      <c r="AC1415" s="21"/>
      <c r="AD1415" s="21"/>
      <c r="AE1415" s="21"/>
      <c r="AF1415" s="21"/>
      <c r="AG1415" s="21"/>
      <c r="AH1415" s="21"/>
      <c r="AI1415" s="21"/>
      <c r="AJ1415" s="21"/>
      <c r="AK1415" s="21"/>
      <c r="AL1415" s="21"/>
      <c r="AM1415" s="21"/>
      <c r="AN1415" s="21"/>
      <c r="AO1415" s="21"/>
      <c r="AP1415" s="21"/>
      <c r="AQ1415" s="21"/>
      <c r="AR1415" s="21"/>
      <c r="AS1415" s="21"/>
      <c r="AT1415" s="21"/>
      <c r="AU1415" s="21"/>
      <c r="AV1415" s="21"/>
      <c r="AW1415" s="21"/>
      <c r="AX1415" s="21"/>
      <c r="AY1415" s="21"/>
      <c r="AZ1415" s="21"/>
      <c r="BA1415" s="21"/>
      <c r="BB1415" s="21"/>
      <c r="BC1415" s="21"/>
      <c r="BD1415" s="21"/>
      <c r="BE1415" s="21"/>
    </row>
    <row r="1416" spans="5:57" ht="12.75">
      <c r="E1416" s="21"/>
      <c r="F1416" s="21"/>
      <c r="G1416" s="21"/>
      <c r="H1416" s="21"/>
      <c r="I1416" s="21"/>
      <c r="J1416" s="21"/>
      <c r="K1416" s="21"/>
      <c r="L1416" s="21"/>
      <c r="M1416" s="21"/>
      <c r="N1416" s="21"/>
      <c r="O1416" s="21"/>
      <c r="P1416" s="21"/>
      <c r="Q1416" s="21"/>
      <c r="R1416" s="21"/>
      <c r="S1416" s="21"/>
      <c r="T1416" s="21"/>
      <c r="U1416" s="21"/>
      <c r="V1416" s="21"/>
      <c r="W1416" s="21"/>
      <c r="X1416" s="21"/>
      <c r="Y1416" s="21"/>
      <c r="Z1416" s="21"/>
      <c r="AA1416" s="21"/>
      <c r="AB1416" s="21"/>
      <c r="AC1416" s="21"/>
      <c r="AD1416" s="21"/>
      <c r="AE1416" s="21"/>
      <c r="AF1416" s="21"/>
      <c r="AG1416" s="21"/>
      <c r="AH1416" s="21"/>
      <c r="AI1416" s="21"/>
      <c r="AJ1416" s="21"/>
      <c r="AK1416" s="21"/>
      <c r="AL1416" s="21"/>
      <c r="AM1416" s="21"/>
      <c r="AN1416" s="21"/>
      <c r="AO1416" s="21"/>
      <c r="AP1416" s="21"/>
      <c r="AQ1416" s="21"/>
      <c r="AR1416" s="21"/>
      <c r="AS1416" s="21"/>
      <c r="AT1416" s="21"/>
      <c r="AU1416" s="21"/>
      <c r="AV1416" s="21"/>
      <c r="AW1416" s="21"/>
      <c r="AX1416" s="21"/>
      <c r="AY1416" s="21"/>
      <c r="AZ1416" s="21"/>
      <c r="BA1416" s="21"/>
      <c r="BB1416" s="21"/>
      <c r="BC1416" s="21"/>
      <c r="BD1416" s="21"/>
      <c r="BE1416" s="21"/>
    </row>
    <row r="1417" spans="5:57" ht="12.75">
      <c r="E1417" s="21"/>
      <c r="F1417" s="21"/>
      <c r="G1417" s="21"/>
      <c r="H1417" s="21"/>
      <c r="I1417" s="21"/>
      <c r="J1417" s="21"/>
      <c r="K1417" s="21"/>
      <c r="L1417" s="21"/>
      <c r="M1417" s="21"/>
      <c r="N1417" s="21"/>
      <c r="O1417" s="21"/>
      <c r="P1417" s="21"/>
      <c r="Q1417" s="21"/>
      <c r="R1417" s="21"/>
      <c r="S1417" s="21"/>
      <c r="T1417" s="21"/>
      <c r="U1417" s="21"/>
      <c r="V1417" s="21"/>
      <c r="W1417" s="21"/>
      <c r="X1417" s="21"/>
      <c r="Y1417" s="21"/>
      <c r="Z1417" s="21"/>
      <c r="AA1417" s="21"/>
      <c r="AB1417" s="21"/>
      <c r="AC1417" s="21"/>
      <c r="AD1417" s="21"/>
      <c r="AE1417" s="21"/>
      <c r="AF1417" s="21"/>
      <c r="AG1417" s="21"/>
      <c r="AH1417" s="21"/>
      <c r="AI1417" s="21"/>
      <c r="AJ1417" s="21"/>
      <c r="AK1417" s="21"/>
      <c r="AL1417" s="21"/>
      <c r="AM1417" s="21"/>
      <c r="AN1417" s="21"/>
      <c r="AO1417" s="21"/>
      <c r="AP1417" s="21"/>
      <c r="AQ1417" s="21"/>
      <c r="AR1417" s="21"/>
      <c r="AS1417" s="21"/>
      <c r="AT1417" s="21"/>
      <c r="AU1417" s="21"/>
      <c r="AV1417" s="21"/>
      <c r="AW1417" s="21"/>
      <c r="AX1417" s="21"/>
      <c r="AY1417" s="21"/>
      <c r="AZ1417" s="21"/>
      <c r="BA1417" s="21"/>
      <c r="BB1417" s="21"/>
      <c r="BC1417" s="21"/>
      <c r="BD1417" s="21"/>
      <c r="BE1417" s="21"/>
    </row>
    <row r="1418" spans="5:57" ht="12.75">
      <c r="E1418" s="21"/>
      <c r="F1418" s="21"/>
      <c r="G1418" s="21"/>
      <c r="H1418" s="21"/>
      <c r="I1418" s="21"/>
      <c r="J1418" s="21"/>
      <c r="K1418" s="21"/>
      <c r="L1418" s="21"/>
      <c r="M1418" s="21"/>
      <c r="N1418" s="21"/>
      <c r="O1418" s="21"/>
      <c r="P1418" s="21"/>
      <c r="Q1418" s="21"/>
      <c r="R1418" s="21"/>
      <c r="S1418" s="21"/>
      <c r="T1418" s="21"/>
      <c r="U1418" s="21"/>
      <c r="V1418" s="21"/>
      <c r="W1418" s="21"/>
      <c r="X1418" s="21"/>
      <c r="Y1418" s="21"/>
      <c r="Z1418" s="21"/>
      <c r="AA1418" s="21"/>
      <c r="AB1418" s="21"/>
      <c r="AC1418" s="21"/>
      <c r="AD1418" s="21"/>
      <c r="AE1418" s="21"/>
      <c r="AF1418" s="21"/>
      <c r="AG1418" s="21"/>
      <c r="AH1418" s="21"/>
      <c r="AI1418" s="21"/>
      <c r="AJ1418" s="21"/>
      <c r="AK1418" s="21"/>
      <c r="AL1418" s="21"/>
      <c r="AM1418" s="21"/>
      <c r="AN1418" s="21"/>
      <c r="AO1418" s="21"/>
      <c r="AP1418" s="21"/>
      <c r="AQ1418" s="21"/>
      <c r="AR1418" s="21"/>
      <c r="AS1418" s="21"/>
      <c r="AT1418" s="21"/>
      <c r="AU1418" s="21"/>
      <c r="AV1418" s="21"/>
      <c r="AW1418" s="21"/>
      <c r="AX1418" s="21"/>
      <c r="AY1418" s="21"/>
      <c r="AZ1418" s="21"/>
      <c r="BA1418" s="21"/>
      <c r="BB1418" s="21"/>
      <c r="BC1418" s="21"/>
      <c r="BD1418" s="21"/>
      <c r="BE1418" s="21"/>
    </row>
    <row r="1419" spans="5:57" ht="12.75">
      <c r="E1419" s="21"/>
      <c r="F1419" s="21"/>
      <c r="G1419" s="21"/>
      <c r="H1419" s="21"/>
      <c r="I1419" s="21"/>
      <c r="J1419" s="21"/>
      <c r="K1419" s="21"/>
      <c r="L1419" s="21"/>
      <c r="M1419" s="21"/>
      <c r="N1419" s="21"/>
      <c r="O1419" s="21"/>
      <c r="P1419" s="21"/>
      <c r="Q1419" s="21"/>
      <c r="R1419" s="21"/>
      <c r="S1419" s="21"/>
      <c r="T1419" s="21"/>
      <c r="U1419" s="21"/>
      <c r="V1419" s="21"/>
      <c r="W1419" s="21"/>
      <c r="X1419" s="21"/>
      <c r="Y1419" s="21"/>
      <c r="Z1419" s="21"/>
      <c r="AA1419" s="21"/>
      <c r="AB1419" s="21"/>
      <c r="AC1419" s="21"/>
      <c r="AD1419" s="21"/>
      <c r="AE1419" s="21"/>
      <c r="AF1419" s="21"/>
      <c r="AG1419" s="21"/>
      <c r="AH1419" s="21"/>
      <c r="AI1419" s="21"/>
      <c r="AJ1419" s="21"/>
      <c r="AK1419" s="21"/>
      <c r="AL1419" s="21"/>
      <c r="AM1419" s="21"/>
      <c r="AN1419" s="21"/>
      <c r="AO1419" s="21"/>
      <c r="AP1419" s="21"/>
      <c r="AQ1419" s="21"/>
      <c r="AR1419" s="21"/>
      <c r="AS1419" s="21"/>
      <c r="AT1419" s="21"/>
      <c r="AU1419" s="21"/>
      <c r="AV1419" s="21"/>
      <c r="AW1419" s="21"/>
      <c r="AX1419" s="21"/>
      <c r="AY1419" s="21"/>
      <c r="AZ1419" s="21"/>
      <c r="BA1419" s="21"/>
      <c r="BB1419" s="21"/>
      <c r="BC1419" s="21"/>
      <c r="BD1419" s="21"/>
      <c r="BE1419" s="21"/>
    </row>
    <row r="1420" spans="5:57" ht="12.75">
      <c r="E1420" s="21"/>
      <c r="F1420" s="21"/>
      <c r="G1420" s="21"/>
      <c r="H1420" s="21"/>
      <c r="I1420" s="21"/>
      <c r="J1420" s="21"/>
      <c r="K1420" s="21"/>
      <c r="L1420" s="21"/>
      <c r="M1420" s="21"/>
      <c r="N1420" s="21"/>
      <c r="O1420" s="21"/>
      <c r="P1420" s="21"/>
      <c r="Q1420" s="21"/>
      <c r="R1420" s="21"/>
      <c r="S1420" s="21"/>
      <c r="T1420" s="21"/>
      <c r="U1420" s="21"/>
      <c r="V1420" s="21"/>
      <c r="W1420" s="21"/>
      <c r="X1420" s="21"/>
      <c r="Y1420" s="21"/>
      <c r="Z1420" s="21"/>
      <c r="AA1420" s="21"/>
      <c r="AB1420" s="21"/>
      <c r="AC1420" s="21"/>
      <c r="AD1420" s="21"/>
      <c r="AE1420" s="21"/>
      <c r="AF1420" s="21"/>
      <c r="AG1420" s="21"/>
      <c r="AH1420" s="21"/>
      <c r="AI1420" s="21"/>
      <c r="AJ1420" s="21"/>
      <c r="AK1420" s="21"/>
      <c r="AL1420" s="21"/>
      <c r="AM1420" s="21"/>
      <c r="AN1420" s="21"/>
      <c r="AO1420" s="21"/>
      <c r="AP1420" s="21"/>
      <c r="AQ1420" s="21"/>
      <c r="AR1420" s="21"/>
      <c r="AS1420" s="21"/>
      <c r="AT1420" s="21"/>
      <c r="AU1420" s="21"/>
      <c r="AV1420" s="21"/>
      <c r="AW1420" s="21"/>
      <c r="AX1420" s="21"/>
      <c r="AY1420" s="21"/>
      <c r="AZ1420" s="21"/>
      <c r="BA1420" s="21"/>
      <c r="BB1420" s="21"/>
      <c r="BC1420" s="21"/>
      <c r="BD1420" s="21"/>
      <c r="BE1420" s="21"/>
    </row>
    <row r="1421" spans="5:57" ht="12.75">
      <c r="E1421" s="21"/>
      <c r="F1421" s="21"/>
      <c r="G1421" s="21"/>
      <c r="H1421" s="21"/>
      <c r="I1421" s="21"/>
      <c r="J1421" s="21"/>
      <c r="K1421" s="21"/>
      <c r="L1421" s="21"/>
      <c r="M1421" s="21"/>
      <c r="N1421" s="21"/>
      <c r="O1421" s="21"/>
      <c r="P1421" s="21"/>
      <c r="Q1421" s="21"/>
      <c r="R1421" s="21"/>
      <c r="S1421" s="21"/>
      <c r="T1421" s="21"/>
      <c r="U1421" s="21"/>
      <c r="V1421" s="21"/>
      <c r="W1421" s="21"/>
      <c r="X1421" s="21"/>
      <c r="Y1421" s="21"/>
      <c r="Z1421" s="21"/>
      <c r="AA1421" s="21"/>
      <c r="AB1421" s="21"/>
      <c r="AC1421" s="21"/>
      <c r="AD1421" s="21"/>
      <c r="AE1421" s="21"/>
      <c r="AF1421" s="21"/>
      <c r="AG1421" s="21"/>
      <c r="AH1421" s="21"/>
      <c r="AI1421" s="21"/>
      <c r="AJ1421" s="21"/>
      <c r="AK1421" s="21"/>
      <c r="AL1421" s="21"/>
      <c r="AM1421" s="21"/>
      <c r="AN1421" s="21"/>
      <c r="AO1421" s="21"/>
      <c r="AP1421" s="21"/>
      <c r="AQ1421" s="21"/>
      <c r="AR1421" s="21"/>
      <c r="AS1421" s="21"/>
      <c r="AT1421" s="21"/>
      <c r="AU1421" s="21"/>
      <c r="AV1421" s="21"/>
      <c r="AW1421" s="21"/>
      <c r="AX1421" s="21"/>
      <c r="AY1421" s="21"/>
      <c r="AZ1421" s="21"/>
      <c r="BA1421" s="21"/>
      <c r="BB1421" s="21"/>
      <c r="BC1421" s="21"/>
      <c r="BD1421" s="21"/>
      <c r="BE1421" s="21"/>
    </row>
    <row r="1422" spans="5:57" ht="12.75">
      <c r="E1422" s="21"/>
      <c r="F1422" s="21"/>
      <c r="G1422" s="21"/>
      <c r="H1422" s="21"/>
      <c r="I1422" s="21"/>
      <c r="J1422" s="21"/>
      <c r="K1422" s="21"/>
      <c r="L1422" s="21"/>
      <c r="M1422" s="21"/>
      <c r="N1422" s="21"/>
      <c r="O1422" s="21"/>
      <c r="P1422" s="21"/>
      <c r="Q1422" s="21"/>
      <c r="R1422" s="21"/>
      <c r="S1422" s="21"/>
      <c r="T1422" s="21"/>
      <c r="U1422" s="21"/>
      <c r="V1422" s="21"/>
      <c r="W1422" s="21"/>
      <c r="X1422" s="21"/>
      <c r="Y1422" s="21"/>
      <c r="Z1422" s="21"/>
      <c r="AA1422" s="21"/>
      <c r="AB1422" s="21"/>
      <c r="AC1422" s="21"/>
      <c r="AD1422" s="21"/>
      <c r="AE1422" s="21"/>
      <c r="AF1422" s="21"/>
      <c r="AG1422" s="21"/>
      <c r="AH1422" s="21"/>
      <c r="AI1422" s="21"/>
      <c r="AJ1422" s="21"/>
      <c r="AK1422" s="21"/>
      <c r="AL1422" s="21"/>
      <c r="AM1422" s="21"/>
      <c r="AN1422" s="21"/>
      <c r="AO1422" s="21"/>
      <c r="AP1422" s="21"/>
      <c r="AQ1422" s="21"/>
      <c r="AR1422" s="21"/>
      <c r="AS1422" s="21"/>
      <c r="AT1422" s="21"/>
      <c r="AU1422" s="21"/>
      <c r="AV1422" s="21"/>
      <c r="AW1422" s="21"/>
      <c r="AX1422" s="21"/>
      <c r="AY1422" s="21"/>
      <c r="AZ1422" s="21"/>
      <c r="BA1422" s="21"/>
      <c r="BB1422" s="21"/>
      <c r="BC1422" s="21"/>
      <c r="BD1422" s="21"/>
      <c r="BE1422" s="21"/>
    </row>
    <row r="1423" spans="5:57" ht="12.75">
      <c r="E1423" s="21"/>
      <c r="F1423" s="21"/>
      <c r="G1423" s="21"/>
      <c r="H1423" s="21"/>
      <c r="I1423" s="21"/>
      <c r="J1423" s="21"/>
      <c r="K1423" s="21"/>
      <c r="L1423" s="21"/>
      <c r="M1423" s="21"/>
      <c r="N1423" s="21"/>
      <c r="O1423" s="21"/>
      <c r="P1423" s="21"/>
      <c r="Q1423" s="21"/>
      <c r="R1423" s="21"/>
      <c r="S1423" s="21"/>
      <c r="T1423" s="21"/>
      <c r="U1423" s="21"/>
      <c r="V1423" s="21"/>
      <c r="W1423" s="21"/>
      <c r="X1423" s="21"/>
      <c r="Y1423" s="21"/>
      <c r="Z1423" s="21"/>
      <c r="AA1423" s="21"/>
      <c r="AB1423" s="21"/>
      <c r="AC1423" s="21"/>
      <c r="AD1423" s="21"/>
      <c r="AE1423" s="21"/>
      <c r="AF1423" s="21"/>
      <c r="AG1423" s="21"/>
      <c r="AH1423" s="21"/>
      <c r="AI1423" s="21"/>
      <c r="AJ1423" s="21"/>
      <c r="AK1423" s="21"/>
      <c r="AL1423" s="21"/>
      <c r="AM1423" s="21"/>
      <c r="AN1423" s="21"/>
      <c r="AO1423" s="21"/>
      <c r="AP1423" s="21"/>
      <c r="AQ1423" s="21"/>
      <c r="AR1423" s="21"/>
      <c r="AS1423" s="21"/>
      <c r="AT1423" s="21"/>
      <c r="AU1423" s="21"/>
      <c r="AV1423" s="21"/>
      <c r="AW1423" s="21"/>
      <c r="AX1423" s="21"/>
      <c r="AY1423" s="21"/>
      <c r="AZ1423" s="21"/>
      <c r="BA1423" s="21"/>
      <c r="BB1423" s="21"/>
      <c r="BC1423" s="21"/>
      <c r="BD1423" s="21"/>
      <c r="BE1423" s="21"/>
    </row>
    <row r="1424" spans="5:57" ht="12.75">
      <c r="E1424" s="21"/>
      <c r="F1424" s="21"/>
      <c r="G1424" s="21"/>
      <c r="H1424" s="21"/>
      <c r="I1424" s="21"/>
      <c r="J1424" s="21"/>
      <c r="K1424" s="21"/>
      <c r="L1424" s="21"/>
      <c r="M1424" s="21"/>
      <c r="N1424" s="21"/>
      <c r="O1424" s="21"/>
      <c r="P1424" s="21"/>
      <c r="Q1424" s="21"/>
      <c r="R1424" s="21"/>
      <c r="S1424" s="21"/>
      <c r="T1424" s="21"/>
      <c r="U1424" s="21"/>
      <c r="V1424" s="21"/>
      <c r="W1424" s="21"/>
      <c r="X1424" s="21"/>
      <c r="Y1424" s="21"/>
      <c r="Z1424" s="21"/>
      <c r="AA1424" s="21"/>
      <c r="AB1424" s="21"/>
      <c r="AC1424" s="21"/>
      <c r="AD1424" s="21"/>
      <c r="AE1424" s="21"/>
      <c r="AF1424" s="21"/>
      <c r="AG1424" s="21"/>
      <c r="AH1424" s="21"/>
      <c r="AI1424" s="21"/>
      <c r="AJ1424" s="21"/>
      <c r="AK1424" s="21"/>
      <c r="AL1424" s="21"/>
      <c r="AM1424" s="21"/>
      <c r="AN1424" s="21"/>
      <c r="AO1424" s="21"/>
      <c r="AP1424" s="21"/>
      <c r="AQ1424" s="21"/>
      <c r="AR1424" s="21"/>
      <c r="AS1424" s="21"/>
      <c r="AT1424" s="21"/>
      <c r="AU1424" s="21"/>
      <c r="AV1424" s="21"/>
      <c r="AW1424" s="21"/>
      <c r="AX1424" s="21"/>
      <c r="AY1424" s="21"/>
      <c r="AZ1424" s="21"/>
      <c r="BA1424" s="21"/>
      <c r="BB1424" s="21"/>
      <c r="BC1424" s="21"/>
      <c r="BD1424" s="21"/>
      <c r="BE1424" s="21"/>
    </row>
    <row r="1425" spans="5:57" ht="12.75">
      <c r="E1425" s="21"/>
      <c r="F1425" s="21"/>
      <c r="G1425" s="21"/>
      <c r="H1425" s="21"/>
      <c r="I1425" s="21"/>
      <c r="J1425" s="21"/>
      <c r="K1425" s="21"/>
      <c r="L1425" s="21"/>
      <c r="M1425" s="21"/>
      <c r="N1425" s="21"/>
      <c r="O1425" s="21"/>
      <c r="P1425" s="21"/>
      <c r="Q1425" s="21"/>
      <c r="R1425" s="21"/>
      <c r="S1425" s="21"/>
      <c r="T1425" s="21"/>
      <c r="U1425" s="21"/>
      <c r="V1425" s="21"/>
      <c r="W1425" s="21"/>
      <c r="X1425" s="21"/>
      <c r="Y1425" s="21"/>
      <c r="Z1425" s="21"/>
      <c r="AA1425" s="21"/>
      <c r="AB1425" s="21"/>
      <c r="AC1425" s="21"/>
      <c r="AD1425" s="21"/>
      <c r="AE1425" s="21"/>
      <c r="AF1425" s="21"/>
      <c r="AG1425" s="21"/>
      <c r="AH1425" s="21"/>
      <c r="AI1425" s="21"/>
      <c r="AJ1425" s="21"/>
      <c r="AK1425" s="21"/>
      <c r="AL1425" s="21"/>
      <c r="AM1425" s="21"/>
      <c r="AN1425" s="21"/>
      <c r="AO1425" s="21"/>
      <c r="AP1425" s="21"/>
      <c r="AQ1425" s="21"/>
      <c r="AR1425" s="21"/>
      <c r="AS1425" s="21"/>
      <c r="AT1425" s="21"/>
      <c r="AU1425" s="21"/>
      <c r="AV1425" s="21"/>
      <c r="AW1425" s="21"/>
      <c r="AX1425" s="21"/>
      <c r="AY1425" s="21"/>
      <c r="AZ1425" s="21"/>
      <c r="BA1425" s="21"/>
      <c r="BB1425" s="21"/>
      <c r="BC1425" s="21"/>
      <c r="BD1425" s="21"/>
      <c r="BE1425" s="21"/>
    </row>
    <row r="1426" spans="5:57" ht="12.75">
      <c r="E1426" s="21"/>
      <c r="F1426" s="21"/>
      <c r="G1426" s="21"/>
      <c r="H1426" s="21"/>
      <c r="I1426" s="21"/>
      <c r="J1426" s="21"/>
      <c r="K1426" s="21"/>
      <c r="L1426" s="21"/>
      <c r="M1426" s="21"/>
      <c r="N1426" s="21"/>
      <c r="O1426" s="21"/>
      <c r="P1426" s="21"/>
      <c r="Q1426" s="21"/>
      <c r="R1426" s="21"/>
      <c r="S1426" s="21"/>
      <c r="T1426" s="21"/>
      <c r="U1426" s="21"/>
      <c r="V1426" s="21"/>
      <c r="W1426" s="21"/>
      <c r="X1426" s="21"/>
      <c r="Y1426" s="21"/>
      <c r="Z1426" s="21"/>
      <c r="AA1426" s="21"/>
      <c r="AB1426" s="21"/>
      <c r="AC1426" s="21"/>
      <c r="AD1426" s="21"/>
      <c r="AE1426" s="21"/>
      <c r="AF1426" s="21"/>
      <c r="AG1426" s="21"/>
      <c r="AH1426" s="21"/>
      <c r="AI1426" s="21"/>
      <c r="AJ1426" s="21"/>
      <c r="AK1426" s="21"/>
      <c r="AL1426" s="21"/>
      <c r="AM1426" s="21"/>
      <c r="AN1426" s="21"/>
      <c r="AO1426" s="21"/>
      <c r="AP1426" s="21"/>
      <c r="AQ1426" s="21"/>
      <c r="AR1426" s="21"/>
      <c r="AS1426" s="21"/>
      <c r="AT1426" s="21"/>
      <c r="AU1426" s="21"/>
      <c r="AV1426" s="21"/>
      <c r="AW1426" s="21"/>
      <c r="AX1426" s="21"/>
      <c r="AY1426" s="21"/>
      <c r="AZ1426" s="21"/>
      <c r="BA1426" s="21"/>
      <c r="BB1426" s="21"/>
      <c r="BC1426" s="21"/>
      <c r="BD1426" s="21"/>
      <c r="BE1426" s="21"/>
    </row>
    <row r="1427" spans="5:57" ht="12.75">
      <c r="E1427" s="21"/>
      <c r="F1427" s="21"/>
      <c r="G1427" s="21"/>
      <c r="H1427" s="21"/>
      <c r="I1427" s="21"/>
      <c r="J1427" s="21"/>
      <c r="K1427" s="21"/>
      <c r="L1427" s="21"/>
      <c r="M1427" s="21"/>
      <c r="N1427" s="21"/>
      <c r="O1427" s="21"/>
      <c r="P1427" s="21"/>
      <c r="Q1427" s="21"/>
      <c r="R1427" s="21"/>
      <c r="S1427" s="21"/>
      <c r="T1427" s="21"/>
      <c r="U1427" s="21"/>
      <c r="V1427" s="21"/>
      <c r="W1427" s="21"/>
      <c r="X1427" s="21"/>
      <c r="Y1427" s="21"/>
      <c r="Z1427" s="21"/>
      <c r="AA1427" s="21"/>
      <c r="AB1427" s="21"/>
      <c r="AC1427" s="21"/>
      <c r="AD1427" s="21"/>
      <c r="AE1427" s="21"/>
      <c r="AF1427" s="21"/>
      <c r="AG1427" s="21"/>
      <c r="AH1427" s="21"/>
      <c r="AI1427" s="21"/>
      <c r="AJ1427" s="21"/>
      <c r="AK1427" s="21"/>
      <c r="AL1427" s="21"/>
      <c r="AM1427" s="21"/>
      <c r="AN1427" s="21"/>
      <c r="AO1427" s="21"/>
      <c r="AP1427" s="21"/>
      <c r="AQ1427" s="21"/>
      <c r="AR1427" s="21"/>
      <c r="AS1427" s="21"/>
      <c r="AT1427" s="21"/>
      <c r="AU1427" s="21"/>
      <c r="AV1427" s="21"/>
      <c r="AW1427" s="21"/>
      <c r="AX1427" s="21"/>
      <c r="AY1427" s="21"/>
      <c r="AZ1427" s="21"/>
      <c r="BA1427" s="21"/>
      <c r="BB1427" s="21"/>
      <c r="BC1427" s="21"/>
      <c r="BD1427" s="21"/>
      <c r="BE1427" s="21"/>
    </row>
    <row r="1428" spans="5:57" ht="12.75">
      <c r="E1428" s="21"/>
      <c r="F1428" s="21"/>
      <c r="G1428" s="21"/>
      <c r="H1428" s="21"/>
      <c r="I1428" s="21"/>
      <c r="J1428" s="21"/>
      <c r="K1428" s="21"/>
      <c r="L1428" s="21"/>
      <c r="M1428" s="21"/>
      <c r="N1428" s="21"/>
      <c r="O1428" s="21"/>
      <c r="P1428" s="21"/>
      <c r="Q1428" s="21"/>
      <c r="R1428" s="21"/>
      <c r="S1428" s="21"/>
      <c r="T1428" s="21"/>
      <c r="U1428" s="21"/>
      <c r="V1428" s="21"/>
      <c r="W1428" s="21"/>
      <c r="X1428" s="21"/>
      <c r="Y1428" s="21"/>
      <c r="Z1428" s="21"/>
      <c r="AA1428" s="21"/>
      <c r="AB1428" s="21"/>
      <c r="AC1428" s="21"/>
      <c r="AD1428" s="21"/>
      <c r="AE1428" s="21"/>
      <c r="AF1428" s="21"/>
      <c r="AG1428" s="21"/>
      <c r="AH1428" s="21"/>
      <c r="AI1428" s="21"/>
      <c r="AJ1428" s="21"/>
      <c r="AK1428" s="21"/>
      <c r="AL1428" s="21"/>
      <c r="AM1428" s="21"/>
      <c r="AN1428" s="21"/>
      <c r="AO1428" s="21"/>
      <c r="AP1428" s="21"/>
      <c r="AQ1428" s="21"/>
      <c r="AR1428" s="21"/>
      <c r="AS1428" s="21"/>
      <c r="AT1428" s="21"/>
      <c r="AU1428" s="21"/>
      <c r="AV1428" s="21"/>
      <c r="AW1428" s="21"/>
      <c r="AX1428" s="21"/>
      <c r="AY1428" s="21"/>
      <c r="AZ1428" s="21"/>
      <c r="BA1428" s="21"/>
      <c r="BB1428" s="21"/>
      <c r="BC1428" s="21"/>
      <c r="BD1428" s="21"/>
      <c r="BE1428" s="21"/>
    </row>
    <row r="1429" spans="5:57" ht="12.75">
      <c r="E1429" s="21"/>
      <c r="F1429" s="21"/>
      <c r="G1429" s="21"/>
      <c r="H1429" s="21"/>
      <c r="I1429" s="21"/>
      <c r="J1429" s="21"/>
      <c r="K1429" s="21"/>
      <c r="L1429" s="21"/>
      <c r="M1429" s="21"/>
      <c r="N1429" s="21"/>
      <c r="O1429" s="21"/>
      <c r="P1429" s="21"/>
      <c r="Q1429" s="21"/>
      <c r="R1429" s="21"/>
      <c r="S1429" s="21"/>
      <c r="T1429" s="21"/>
      <c r="U1429" s="21"/>
      <c r="V1429" s="21"/>
      <c r="W1429" s="21"/>
      <c r="X1429" s="21"/>
      <c r="Y1429" s="21"/>
      <c r="Z1429" s="21"/>
      <c r="AA1429" s="21"/>
      <c r="AB1429" s="21"/>
      <c r="AC1429" s="21"/>
      <c r="AD1429" s="21"/>
      <c r="AE1429" s="21"/>
      <c r="AF1429" s="21"/>
      <c r="AG1429" s="21"/>
      <c r="AH1429" s="21"/>
      <c r="AI1429" s="21"/>
      <c r="AJ1429" s="21"/>
      <c r="AK1429" s="21"/>
      <c r="AL1429" s="21"/>
      <c r="AM1429" s="21"/>
      <c r="AN1429" s="21"/>
      <c r="AO1429" s="21"/>
      <c r="AP1429" s="21"/>
      <c r="AQ1429" s="21"/>
      <c r="AR1429" s="21"/>
      <c r="AS1429" s="21"/>
      <c r="AT1429" s="21"/>
      <c r="AU1429" s="21"/>
      <c r="AV1429" s="21"/>
      <c r="AW1429" s="21"/>
      <c r="AX1429" s="21"/>
      <c r="AY1429" s="21"/>
      <c r="AZ1429" s="21"/>
      <c r="BA1429" s="21"/>
      <c r="BB1429" s="21"/>
      <c r="BC1429" s="21"/>
      <c r="BD1429" s="21"/>
      <c r="BE1429" s="21"/>
    </row>
    <row r="1430" spans="5:57" ht="12.75">
      <c r="E1430" s="21"/>
      <c r="F1430" s="21"/>
      <c r="G1430" s="21"/>
      <c r="H1430" s="21"/>
      <c r="I1430" s="21"/>
      <c r="J1430" s="21"/>
      <c r="K1430" s="21"/>
      <c r="L1430" s="21"/>
      <c r="M1430" s="21"/>
      <c r="N1430" s="21"/>
      <c r="O1430" s="21"/>
      <c r="P1430" s="21"/>
      <c r="Q1430" s="21"/>
      <c r="R1430" s="21"/>
      <c r="S1430" s="21"/>
      <c r="T1430" s="21"/>
      <c r="U1430" s="21"/>
      <c r="V1430" s="21"/>
      <c r="W1430" s="21"/>
      <c r="X1430" s="21"/>
      <c r="Y1430" s="21"/>
      <c r="Z1430" s="21"/>
      <c r="AA1430" s="21"/>
      <c r="AB1430" s="21"/>
      <c r="AC1430" s="21"/>
      <c r="AD1430" s="21"/>
      <c r="AE1430" s="21"/>
      <c r="AF1430" s="21"/>
      <c r="AG1430" s="21"/>
      <c r="AH1430" s="21"/>
      <c r="AI1430" s="21"/>
      <c r="AJ1430" s="21"/>
      <c r="AK1430" s="21"/>
      <c r="AL1430" s="21"/>
      <c r="AM1430" s="21"/>
      <c r="AN1430" s="21"/>
      <c r="AO1430" s="21"/>
      <c r="AP1430" s="21"/>
      <c r="AQ1430" s="21"/>
      <c r="AR1430" s="21"/>
      <c r="AS1430" s="21"/>
      <c r="AT1430" s="21"/>
      <c r="AU1430" s="21"/>
      <c r="AV1430" s="21"/>
      <c r="AW1430" s="21"/>
      <c r="AX1430" s="21"/>
      <c r="AY1430" s="21"/>
      <c r="AZ1430" s="21"/>
      <c r="BA1430" s="21"/>
      <c r="BB1430" s="21"/>
      <c r="BC1430" s="21"/>
      <c r="BD1430" s="21"/>
      <c r="BE1430" s="21"/>
    </row>
    <row r="1431" spans="5:57" ht="12.75">
      <c r="E1431" s="21"/>
      <c r="F1431" s="21"/>
      <c r="G1431" s="21"/>
      <c r="H1431" s="21"/>
      <c r="I1431" s="21"/>
      <c r="J1431" s="21"/>
      <c r="K1431" s="21"/>
      <c r="L1431" s="21"/>
      <c r="M1431" s="21"/>
      <c r="N1431" s="21"/>
      <c r="O1431" s="21"/>
      <c r="P1431" s="21"/>
      <c r="Q1431" s="21"/>
      <c r="R1431" s="21"/>
      <c r="S1431" s="21"/>
      <c r="T1431" s="21"/>
      <c r="U1431" s="21"/>
      <c r="V1431" s="21"/>
      <c r="W1431" s="21"/>
      <c r="X1431" s="21"/>
      <c r="Y1431" s="21"/>
      <c r="Z1431" s="21"/>
      <c r="AA1431" s="21"/>
      <c r="AB1431" s="21"/>
      <c r="AC1431" s="21"/>
      <c r="AD1431" s="21"/>
      <c r="AE1431" s="21"/>
      <c r="AF1431" s="21"/>
      <c r="AG1431" s="21"/>
      <c r="AH1431" s="21"/>
      <c r="AI1431" s="21"/>
      <c r="AJ1431" s="21"/>
      <c r="AK1431" s="21"/>
      <c r="AL1431" s="21"/>
      <c r="AM1431" s="21"/>
      <c r="AN1431" s="21"/>
      <c r="AO1431" s="21"/>
      <c r="AP1431" s="21"/>
      <c r="AQ1431" s="21"/>
      <c r="AR1431" s="21"/>
      <c r="AS1431" s="21"/>
      <c r="AT1431" s="21"/>
      <c r="AU1431" s="21"/>
      <c r="AV1431" s="21"/>
      <c r="AW1431" s="21"/>
      <c r="AX1431" s="21"/>
      <c r="AY1431" s="21"/>
      <c r="AZ1431" s="21"/>
      <c r="BA1431" s="21"/>
      <c r="BB1431" s="21"/>
      <c r="BC1431" s="21"/>
      <c r="BD1431" s="21"/>
      <c r="BE1431" s="21"/>
    </row>
    <row r="1432" spans="5:57" ht="12.75">
      <c r="E1432" s="21"/>
      <c r="F1432" s="21"/>
      <c r="G1432" s="21"/>
      <c r="H1432" s="21"/>
      <c r="I1432" s="21"/>
      <c r="J1432" s="21"/>
      <c r="K1432" s="21"/>
      <c r="L1432" s="21"/>
      <c r="M1432" s="21"/>
      <c r="N1432" s="21"/>
      <c r="O1432" s="21"/>
      <c r="P1432" s="21"/>
      <c r="Q1432" s="21"/>
      <c r="R1432" s="21"/>
      <c r="S1432" s="21"/>
      <c r="T1432" s="21"/>
      <c r="U1432" s="21"/>
      <c r="V1432" s="21"/>
      <c r="W1432" s="21"/>
      <c r="X1432" s="21"/>
      <c r="Y1432" s="21"/>
      <c r="Z1432" s="21"/>
      <c r="AA1432" s="21"/>
      <c r="AB1432" s="21"/>
      <c r="AC1432" s="21"/>
      <c r="AD1432" s="21"/>
      <c r="AE1432" s="21"/>
      <c r="AF1432" s="21"/>
      <c r="AG1432" s="21"/>
      <c r="AH1432" s="21"/>
      <c r="AI1432" s="21"/>
      <c r="AJ1432" s="21"/>
      <c r="AK1432" s="21"/>
      <c r="AL1432" s="21"/>
      <c r="AM1432" s="21"/>
      <c r="AN1432" s="21"/>
      <c r="AO1432" s="21"/>
      <c r="AP1432" s="21"/>
      <c r="AQ1432" s="21"/>
      <c r="AR1432" s="21"/>
      <c r="AS1432" s="21"/>
      <c r="AT1432" s="21"/>
      <c r="AU1432" s="21"/>
      <c r="AV1432" s="21"/>
      <c r="AW1432" s="21"/>
      <c r="AX1432" s="21"/>
      <c r="AY1432" s="21"/>
      <c r="AZ1432" s="21"/>
      <c r="BA1432" s="21"/>
      <c r="BB1432" s="21"/>
      <c r="BC1432" s="21"/>
      <c r="BD1432" s="21"/>
      <c r="BE1432" s="21"/>
    </row>
    <row r="1433" spans="5:57" ht="12.75">
      <c r="E1433" s="21"/>
      <c r="F1433" s="21"/>
      <c r="G1433" s="21"/>
      <c r="H1433" s="21"/>
      <c r="I1433" s="21"/>
      <c r="J1433" s="21"/>
      <c r="K1433" s="21"/>
      <c r="L1433" s="21"/>
      <c r="M1433" s="21"/>
      <c r="N1433" s="21"/>
      <c r="O1433" s="21"/>
      <c r="P1433" s="21"/>
      <c r="Q1433" s="21"/>
      <c r="R1433" s="21"/>
      <c r="S1433" s="21"/>
      <c r="T1433" s="21"/>
      <c r="U1433" s="21"/>
      <c r="V1433" s="21"/>
      <c r="W1433" s="21"/>
      <c r="X1433" s="21"/>
      <c r="Y1433" s="21"/>
      <c r="Z1433" s="21"/>
      <c r="AA1433" s="21"/>
      <c r="AB1433" s="21"/>
      <c r="AC1433" s="21"/>
      <c r="AD1433" s="21"/>
      <c r="AE1433" s="21"/>
      <c r="AF1433" s="21"/>
      <c r="AG1433" s="21"/>
      <c r="AH1433" s="21"/>
      <c r="AI1433" s="21"/>
      <c r="AJ1433" s="21"/>
      <c r="AK1433" s="21"/>
      <c r="AL1433" s="21"/>
      <c r="AM1433" s="21"/>
      <c r="AN1433" s="21"/>
      <c r="AO1433" s="21"/>
      <c r="AP1433" s="21"/>
      <c r="AQ1433" s="21"/>
      <c r="AR1433" s="21"/>
      <c r="AS1433" s="21"/>
      <c r="AT1433" s="21"/>
      <c r="AU1433" s="21"/>
      <c r="AV1433" s="21"/>
      <c r="AW1433" s="21"/>
      <c r="AX1433" s="21"/>
      <c r="AY1433" s="21"/>
      <c r="AZ1433" s="21"/>
      <c r="BA1433" s="21"/>
      <c r="BB1433" s="21"/>
      <c r="BC1433" s="21"/>
      <c r="BD1433" s="21"/>
      <c r="BE1433" s="21"/>
    </row>
    <row r="1434" spans="5:57" ht="12.75">
      <c r="E1434" s="21"/>
      <c r="F1434" s="21"/>
      <c r="G1434" s="21"/>
      <c r="H1434" s="21"/>
      <c r="I1434" s="21"/>
      <c r="J1434" s="21"/>
      <c r="K1434" s="21"/>
      <c r="L1434" s="21"/>
      <c r="M1434" s="21"/>
      <c r="N1434" s="21"/>
      <c r="O1434" s="21"/>
      <c r="P1434" s="21"/>
      <c r="Q1434" s="21"/>
      <c r="R1434" s="21"/>
      <c r="S1434" s="21"/>
      <c r="T1434" s="21"/>
      <c r="U1434" s="21"/>
      <c r="V1434" s="21"/>
      <c r="W1434" s="21"/>
      <c r="X1434" s="21"/>
      <c r="Y1434" s="21"/>
      <c r="Z1434" s="21"/>
      <c r="AA1434" s="21"/>
      <c r="AB1434" s="21"/>
      <c r="AC1434" s="21"/>
      <c r="AD1434" s="21"/>
      <c r="AE1434" s="21"/>
      <c r="AF1434" s="21"/>
      <c r="AG1434" s="21"/>
      <c r="AH1434" s="21"/>
      <c r="AI1434" s="21"/>
      <c r="AJ1434" s="21"/>
      <c r="AK1434" s="21"/>
      <c r="AL1434" s="21"/>
      <c r="AM1434" s="21"/>
      <c r="AN1434" s="21"/>
      <c r="AO1434" s="21"/>
      <c r="AP1434" s="21"/>
      <c r="AQ1434" s="21"/>
      <c r="AR1434" s="21"/>
      <c r="AS1434" s="21"/>
      <c r="AT1434" s="21"/>
      <c r="AU1434" s="21"/>
      <c r="AV1434" s="21"/>
      <c r="AW1434" s="21"/>
      <c r="AX1434" s="21"/>
      <c r="AY1434" s="21"/>
      <c r="AZ1434" s="21"/>
      <c r="BA1434" s="21"/>
      <c r="BB1434" s="21"/>
      <c r="BC1434" s="21"/>
      <c r="BD1434" s="21"/>
      <c r="BE1434" s="21"/>
    </row>
    <row r="1435" spans="5:57" ht="12.75">
      <c r="E1435" s="21"/>
      <c r="F1435" s="21"/>
      <c r="G1435" s="21"/>
      <c r="H1435" s="21"/>
      <c r="I1435" s="21"/>
      <c r="J1435" s="21"/>
      <c r="K1435" s="21"/>
      <c r="L1435" s="21"/>
      <c r="M1435" s="21"/>
      <c r="N1435" s="21"/>
      <c r="O1435" s="21"/>
      <c r="P1435" s="21"/>
      <c r="Q1435" s="21"/>
      <c r="R1435" s="21"/>
      <c r="S1435" s="21"/>
      <c r="T1435" s="21"/>
      <c r="U1435" s="21"/>
      <c r="V1435" s="21"/>
      <c r="W1435" s="21"/>
      <c r="X1435" s="21"/>
      <c r="Y1435" s="21"/>
      <c r="Z1435" s="21"/>
      <c r="AA1435" s="21"/>
      <c r="AB1435" s="21"/>
      <c r="AC1435" s="21"/>
      <c r="AD1435" s="21"/>
      <c r="AE1435" s="21"/>
      <c r="AF1435" s="21"/>
      <c r="AG1435" s="21"/>
      <c r="AH1435" s="21"/>
      <c r="AI1435" s="21"/>
      <c r="AJ1435" s="21"/>
      <c r="AK1435" s="21"/>
      <c r="AL1435" s="21"/>
      <c r="AM1435" s="21"/>
      <c r="AN1435" s="21"/>
      <c r="AO1435" s="21"/>
      <c r="AP1435" s="21"/>
      <c r="AQ1435" s="21"/>
      <c r="AR1435" s="21"/>
      <c r="AS1435" s="21"/>
      <c r="AT1435" s="21"/>
      <c r="AU1435" s="21"/>
      <c r="AV1435" s="21"/>
      <c r="AW1435" s="21"/>
      <c r="AX1435" s="21"/>
      <c r="AY1435" s="21"/>
      <c r="AZ1435" s="21"/>
      <c r="BA1435" s="21"/>
      <c r="BB1435" s="21"/>
      <c r="BC1435" s="21"/>
      <c r="BD1435" s="21"/>
      <c r="BE1435" s="21"/>
    </row>
    <row r="1436" spans="5:57" ht="12.75">
      <c r="E1436" s="21"/>
      <c r="F1436" s="21"/>
      <c r="G1436" s="21"/>
      <c r="H1436" s="21"/>
      <c r="I1436" s="21"/>
      <c r="J1436" s="21"/>
      <c r="K1436" s="21"/>
      <c r="L1436" s="21"/>
      <c r="M1436" s="21"/>
      <c r="N1436" s="21"/>
      <c r="O1436" s="21"/>
      <c r="P1436" s="21"/>
      <c r="Q1436" s="21"/>
      <c r="R1436" s="21"/>
      <c r="S1436" s="21"/>
      <c r="T1436" s="21"/>
      <c r="U1436" s="21"/>
      <c r="V1436" s="21"/>
      <c r="W1436" s="21"/>
      <c r="X1436" s="21"/>
      <c r="Y1436" s="21"/>
      <c r="Z1436" s="21"/>
      <c r="AA1436" s="21"/>
      <c r="AB1436" s="21"/>
      <c r="AC1436" s="21"/>
      <c r="AD1436" s="21"/>
      <c r="AE1436" s="21"/>
      <c r="AF1436" s="21"/>
      <c r="AG1436" s="21"/>
      <c r="AH1436" s="21"/>
      <c r="AI1436" s="21"/>
      <c r="AJ1436" s="21"/>
      <c r="AK1436" s="21"/>
      <c r="AL1436" s="21"/>
      <c r="AM1436" s="21"/>
      <c r="AN1436" s="21"/>
      <c r="AO1436" s="21"/>
      <c r="AP1436" s="21"/>
      <c r="AQ1436" s="21"/>
      <c r="AR1436" s="21"/>
      <c r="AS1436" s="21"/>
      <c r="AT1436" s="21"/>
      <c r="AU1436" s="21"/>
      <c r="AV1436" s="21"/>
      <c r="AW1436" s="21"/>
      <c r="AX1436" s="21"/>
      <c r="AY1436" s="21"/>
      <c r="AZ1436" s="21"/>
      <c r="BA1436" s="21"/>
      <c r="BB1436" s="21"/>
      <c r="BC1436" s="21"/>
      <c r="BD1436" s="21"/>
      <c r="BE1436" s="21"/>
    </row>
    <row r="1437" spans="5:57" ht="12.75">
      <c r="E1437" s="21"/>
      <c r="F1437" s="21"/>
      <c r="G1437" s="21"/>
      <c r="H1437" s="21"/>
      <c r="I1437" s="21"/>
      <c r="J1437" s="21"/>
      <c r="K1437" s="21"/>
      <c r="L1437" s="21"/>
      <c r="M1437" s="21"/>
      <c r="N1437" s="21"/>
      <c r="O1437" s="21"/>
      <c r="P1437" s="21"/>
      <c r="Q1437" s="21"/>
      <c r="R1437" s="21"/>
      <c r="S1437" s="21"/>
      <c r="T1437" s="21"/>
      <c r="U1437" s="21"/>
      <c r="V1437" s="21"/>
      <c r="W1437" s="21"/>
      <c r="X1437" s="21"/>
      <c r="Y1437" s="21"/>
      <c r="Z1437" s="21"/>
      <c r="AA1437" s="21"/>
      <c r="AB1437" s="21"/>
      <c r="AC1437" s="21"/>
      <c r="AD1437" s="21"/>
      <c r="AE1437" s="21"/>
      <c r="AF1437" s="21"/>
      <c r="AG1437" s="21"/>
      <c r="AH1437" s="21"/>
      <c r="AI1437" s="21"/>
      <c r="AJ1437" s="21"/>
      <c r="AK1437" s="21"/>
      <c r="AL1437" s="21"/>
      <c r="AM1437" s="21"/>
      <c r="AN1437" s="21"/>
      <c r="AO1437" s="21"/>
      <c r="AP1437" s="21"/>
      <c r="AQ1437" s="21"/>
      <c r="AR1437" s="21"/>
      <c r="AS1437" s="21"/>
      <c r="AT1437" s="21"/>
      <c r="AU1437" s="21"/>
      <c r="AV1437" s="21"/>
      <c r="AW1437" s="21"/>
      <c r="AX1437" s="21"/>
      <c r="AY1437" s="21"/>
      <c r="AZ1437" s="21"/>
      <c r="BA1437" s="21"/>
      <c r="BB1437" s="21"/>
      <c r="BC1437" s="21"/>
      <c r="BD1437" s="21"/>
      <c r="BE1437" s="21"/>
    </row>
    <row r="1438" spans="5:57" ht="12.75">
      <c r="E1438" s="21"/>
      <c r="F1438" s="21"/>
      <c r="G1438" s="21"/>
      <c r="H1438" s="21"/>
      <c r="I1438" s="21"/>
      <c r="J1438" s="21"/>
      <c r="K1438" s="21"/>
      <c r="L1438" s="21"/>
      <c r="M1438" s="21"/>
      <c r="N1438" s="21"/>
      <c r="O1438" s="21"/>
      <c r="P1438" s="21"/>
      <c r="Q1438" s="21"/>
      <c r="R1438" s="21"/>
      <c r="S1438" s="21"/>
      <c r="T1438" s="21"/>
      <c r="U1438" s="21"/>
      <c r="V1438" s="21"/>
      <c r="W1438" s="21"/>
      <c r="X1438" s="21"/>
      <c r="Y1438" s="21"/>
      <c r="Z1438" s="21"/>
      <c r="AA1438" s="21"/>
      <c r="AB1438" s="21"/>
      <c r="AC1438" s="21"/>
      <c r="AD1438" s="21"/>
      <c r="AE1438" s="21"/>
      <c r="AF1438" s="21"/>
      <c r="AG1438" s="21"/>
      <c r="AH1438" s="21"/>
      <c r="AI1438" s="21"/>
      <c r="AJ1438" s="21"/>
      <c r="AK1438" s="21"/>
      <c r="AL1438" s="21"/>
      <c r="AM1438" s="21"/>
      <c r="AN1438" s="21"/>
      <c r="AO1438" s="21"/>
      <c r="AP1438" s="21"/>
      <c r="AQ1438" s="21"/>
      <c r="AR1438" s="21"/>
      <c r="AS1438" s="21"/>
      <c r="AT1438" s="21"/>
      <c r="AU1438" s="21"/>
      <c r="AV1438" s="21"/>
      <c r="AW1438" s="21"/>
      <c r="AX1438" s="21"/>
      <c r="AY1438" s="21"/>
      <c r="AZ1438" s="21"/>
      <c r="BA1438" s="21"/>
      <c r="BB1438" s="21"/>
      <c r="BC1438" s="21"/>
      <c r="BD1438" s="21"/>
      <c r="BE1438" s="21"/>
    </row>
    <row r="1439" spans="5:57" ht="12.75">
      <c r="E1439" s="21"/>
      <c r="F1439" s="21"/>
      <c r="G1439" s="21"/>
      <c r="H1439" s="21"/>
      <c r="I1439" s="21"/>
      <c r="J1439" s="21"/>
      <c r="K1439" s="21"/>
      <c r="L1439" s="21"/>
      <c r="M1439" s="21"/>
      <c r="N1439" s="21"/>
      <c r="O1439" s="21"/>
      <c r="P1439" s="21"/>
      <c r="Q1439" s="21"/>
      <c r="R1439" s="21"/>
      <c r="S1439" s="21"/>
      <c r="T1439" s="21"/>
      <c r="U1439" s="21"/>
      <c r="V1439" s="21"/>
      <c r="W1439" s="21"/>
      <c r="X1439" s="21"/>
      <c r="Y1439" s="21"/>
      <c r="Z1439" s="21"/>
      <c r="AA1439" s="21"/>
      <c r="AB1439" s="21"/>
      <c r="AC1439" s="21"/>
      <c r="AD1439" s="21"/>
      <c r="AE1439" s="21"/>
      <c r="AF1439" s="21"/>
      <c r="AG1439" s="21"/>
      <c r="AH1439" s="21"/>
      <c r="AI1439" s="21"/>
      <c r="AJ1439" s="21"/>
      <c r="AK1439" s="21"/>
      <c r="AL1439" s="21"/>
      <c r="AM1439" s="21"/>
      <c r="AN1439" s="21"/>
      <c r="AO1439" s="21"/>
      <c r="AP1439" s="21"/>
      <c r="AQ1439" s="21"/>
      <c r="AR1439" s="21"/>
      <c r="AS1439" s="21"/>
      <c r="AT1439" s="21"/>
      <c r="AU1439" s="21"/>
      <c r="AV1439" s="21"/>
      <c r="AW1439" s="21"/>
      <c r="AX1439" s="21"/>
      <c r="AY1439" s="21"/>
      <c r="AZ1439" s="21"/>
      <c r="BA1439" s="21"/>
      <c r="BB1439" s="21"/>
      <c r="BC1439" s="21"/>
      <c r="BD1439" s="21"/>
      <c r="BE1439" s="21"/>
    </row>
    <row r="1440" spans="5:57" ht="12.75">
      <c r="E1440" s="21"/>
      <c r="F1440" s="21"/>
      <c r="G1440" s="21"/>
      <c r="H1440" s="21"/>
      <c r="I1440" s="21"/>
      <c r="J1440" s="21"/>
      <c r="K1440" s="21"/>
      <c r="L1440" s="21"/>
      <c r="M1440" s="21"/>
      <c r="N1440" s="21"/>
      <c r="O1440" s="21"/>
      <c r="P1440" s="21"/>
      <c r="Q1440" s="21"/>
      <c r="R1440" s="21"/>
      <c r="S1440" s="21"/>
      <c r="T1440" s="21"/>
      <c r="U1440" s="21"/>
      <c r="V1440" s="21"/>
      <c r="W1440" s="21"/>
      <c r="X1440" s="21"/>
      <c r="Y1440" s="21"/>
      <c r="Z1440" s="21"/>
      <c r="AA1440" s="21"/>
      <c r="AB1440" s="21"/>
      <c r="AC1440" s="21"/>
      <c r="AD1440" s="21"/>
      <c r="AE1440" s="21"/>
      <c r="AF1440" s="21"/>
      <c r="AG1440" s="21"/>
      <c r="AH1440" s="21"/>
      <c r="AI1440" s="21"/>
      <c r="AJ1440" s="21"/>
      <c r="AK1440" s="21"/>
      <c r="AL1440" s="21"/>
      <c r="AM1440" s="21"/>
      <c r="AN1440" s="21"/>
      <c r="AO1440" s="21"/>
      <c r="AP1440" s="21"/>
      <c r="AQ1440" s="21"/>
      <c r="AR1440" s="21"/>
      <c r="AS1440" s="21"/>
      <c r="AT1440" s="21"/>
      <c r="AU1440" s="21"/>
      <c r="AV1440" s="21"/>
      <c r="AW1440" s="21"/>
      <c r="AX1440" s="21"/>
      <c r="AY1440" s="21"/>
      <c r="AZ1440" s="21"/>
      <c r="BA1440" s="21"/>
      <c r="BB1440" s="21"/>
      <c r="BC1440" s="21"/>
      <c r="BD1440" s="21"/>
      <c r="BE1440" s="21"/>
    </row>
    <row r="1441" spans="5:57" ht="12.75">
      <c r="E1441" s="21"/>
      <c r="F1441" s="21"/>
      <c r="G1441" s="21"/>
      <c r="H1441" s="21"/>
      <c r="I1441" s="21"/>
      <c r="J1441" s="21"/>
      <c r="K1441" s="21"/>
      <c r="L1441" s="21"/>
      <c r="M1441" s="21"/>
      <c r="N1441" s="21"/>
      <c r="O1441" s="21"/>
      <c r="P1441" s="21"/>
      <c r="Q1441" s="21"/>
      <c r="R1441" s="21"/>
      <c r="S1441" s="21"/>
      <c r="T1441" s="21"/>
      <c r="U1441" s="21"/>
      <c r="V1441" s="21"/>
      <c r="W1441" s="21"/>
      <c r="X1441" s="21"/>
      <c r="Y1441" s="21"/>
      <c r="Z1441" s="21"/>
      <c r="AA1441" s="21"/>
      <c r="AB1441" s="21"/>
      <c r="AC1441" s="21"/>
      <c r="AD1441" s="21"/>
      <c r="AE1441" s="21"/>
      <c r="AF1441" s="21"/>
      <c r="AG1441" s="21"/>
      <c r="AH1441" s="21"/>
      <c r="AI1441" s="21"/>
      <c r="AJ1441" s="21"/>
      <c r="AK1441" s="21"/>
      <c r="AL1441" s="21"/>
      <c r="AM1441" s="21"/>
      <c r="AN1441" s="21"/>
      <c r="AO1441" s="21"/>
      <c r="AP1441" s="21"/>
      <c r="AQ1441" s="21"/>
      <c r="AR1441" s="21"/>
      <c r="AS1441" s="21"/>
      <c r="AT1441" s="21"/>
      <c r="AU1441" s="21"/>
      <c r="AV1441" s="21"/>
      <c r="AW1441" s="21"/>
      <c r="AX1441" s="21"/>
      <c r="AY1441" s="21"/>
      <c r="AZ1441" s="21"/>
      <c r="BA1441" s="21"/>
      <c r="BB1441" s="21"/>
      <c r="BC1441" s="21"/>
      <c r="BD1441" s="21"/>
      <c r="BE1441" s="21"/>
    </row>
    <row r="1442" spans="5:57" ht="12.75">
      <c r="E1442" s="21"/>
      <c r="F1442" s="21"/>
      <c r="G1442" s="21"/>
      <c r="H1442" s="21"/>
      <c r="I1442" s="21"/>
      <c r="J1442" s="21"/>
      <c r="K1442" s="21"/>
      <c r="L1442" s="21"/>
      <c r="M1442" s="21"/>
      <c r="N1442" s="21"/>
      <c r="O1442" s="21"/>
      <c r="P1442" s="21"/>
      <c r="Q1442" s="21"/>
      <c r="R1442" s="21"/>
      <c r="S1442" s="21"/>
      <c r="T1442" s="21"/>
      <c r="U1442" s="21"/>
      <c r="V1442" s="21"/>
      <c r="W1442" s="21"/>
      <c r="X1442" s="21"/>
      <c r="Y1442" s="21"/>
      <c r="Z1442" s="21"/>
      <c r="AA1442" s="21"/>
      <c r="AB1442" s="21"/>
      <c r="AC1442" s="21"/>
      <c r="AD1442" s="21"/>
      <c r="AE1442" s="21"/>
      <c r="AF1442" s="21"/>
      <c r="AG1442" s="21"/>
      <c r="AH1442" s="21"/>
      <c r="AI1442" s="21"/>
      <c r="AJ1442" s="21"/>
      <c r="AK1442" s="21"/>
      <c r="AL1442" s="21"/>
      <c r="AM1442" s="21"/>
      <c r="AN1442" s="21"/>
      <c r="AO1442" s="21"/>
      <c r="AP1442" s="21"/>
      <c r="AQ1442" s="21"/>
      <c r="AR1442" s="21"/>
      <c r="AS1442" s="21"/>
      <c r="AT1442" s="21"/>
      <c r="AU1442" s="21"/>
      <c r="AV1442" s="21"/>
      <c r="AW1442" s="21"/>
      <c r="AX1442" s="21"/>
      <c r="AY1442" s="21"/>
      <c r="AZ1442" s="21"/>
      <c r="BA1442" s="21"/>
      <c r="BB1442" s="21"/>
      <c r="BC1442" s="21"/>
      <c r="BD1442" s="21"/>
      <c r="BE1442" s="21"/>
    </row>
    <row r="1443" spans="5:57" ht="12.75">
      <c r="E1443" s="21"/>
      <c r="F1443" s="21"/>
      <c r="G1443" s="21"/>
      <c r="H1443" s="21"/>
      <c r="I1443" s="21"/>
      <c r="J1443" s="21"/>
      <c r="K1443" s="21"/>
      <c r="L1443" s="21"/>
      <c r="M1443" s="21"/>
      <c r="N1443" s="21"/>
      <c r="O1443" s="21"/>
      <c r="P1443" s="21"/>
      <c r="Q1443" s="21"/>
      <c r="R1443" s="21"/>
      <c r="S1443" s="21"/>
      <c r="T1443" s="21"/>
      <c r="U1443" s="21"/>
      <c r="V1443" s="21"/>
      <c r="W1443" s="21"/>
      <c r="X1443" s="21"/>
      <c r="Y1443" s="21"/>
      <c r="Z1443" s="21"/>
      <c r="AA1443" s="21"/>
      <c r="AB1443" s="21"/>
      <c r="AC1443" s="21"/>
      <c r="AD1443" s="21"/>
      <c r="AE1443" s="21"/>
      <c r="AF1443" s="21"/>
      <c r="AG1443" s="21"/>
      <c r="AH1443" s="21"/>
      <c r="AI1443" s="21"/>
      <c r="AJ1443" s="21"/>
      <c r="AK1443" s="21"/>
      <c r="AL1443" s="21"/>
      <c r="AM1443" s="21"/>
      <c r="AN1443" s="21"/>
      <c r="AO1443" s="21"/>
      <c r="AP1443" s="21"/>
      <c r="AQ1443" s="21"/>
      <c r="AR1443" s="21"/>
      <c r="AS1443" s="21"/>
      <c r="AT1443" s="21"/>
      <c r="AU1443" s="21"/>
      <c r="AV1443" s="21"/>
      <c r="AW1443" s="21"/>
      <c r="AX1443" s="21"/>
      <c r="AY1443" s="21"/>
      <c r="AZ1443" s="21"/>
      <c r="BA1443" s="21"/>
      <c r="BB1443" s="21"/>
      <c r="BC1443" s="21"/>
      <c r="BD1443" s="21"/>
      <c r="BE1443" s="21"/>
    </row>
    <row r="1444" spans="5:57" ht="12.75">
      <c r="E1444" s="21"/>
      <c r="F1444" s="21"/>
      <c r="G1444" s="21"/>
      <c r="H1444" s="21"/>
      <c r="I1444" s="21"/>
      <c r="J1444" s="21"/>
      <c r="K1444" s="21"/>
      <c r="L1444" s="21"/>
      <c r="M1444" s="21"/>
      <c r="N1444" s="21"/>
      <c r="O1444" s="21"/>
      <c r="P1444" s="21"/>
      <c r="Q1444" s="21"/>
      <c r="R1444" s="21"/>
      <c r="S1444" s="21"/>
      <c r="T1444" s="21"/>
      <c r="U1444" s="21"/>
      <c r="V1444" s="21"/>
      <c r="W1444" s="21"/>
      <c r="X1444" s="21"/>
      <c r="Y1444" s="21"/>
      <c r="Z1444" s="21"/>
      <c r="AA1444" s="21"/>
      <c r="AB1444" s="21"/>
      <c r="AC1444" s="21"/>
      <c r="AD1444" s="21"/>
      <c r="AE1444" s="21"/>
      <c r="AF1444" s="21"/>
      <c r="AG1444" s="21"/>
      <c r="AH1444" s="21"/>
      <c r="AI1444" s="21"/>
      <c r="AJ1444" s="21"/>
      <c r="AK1444" s="21"/>
      <c r="AL1444" s="21"/>
      <c r="AM1444" s="21"/>
      <c r="AN1444" s="21"/>
      <c r="AO1444" s="21"/>
      <c r="AP1444" s="21"/>
      <c r="AQ1444" s="21"/>
      <c r="AR1444" s="21"/>
      <c r="AS1444" s="21"/>
      <c r="AT1444" s="21"/>
      <c r="AU1444" s="21"/>
      <c r="AV1444" s="21"/>
      <c r="AW1444" s="21"/>
      <c r="AX1444" s="21"/>
      <c r="AY1444" s="21"/>
      <c r="AZ1444" s="21"/>
      <c r="BA1444" s="21"/>
      <c r="BB1444" s="21"/>
      <c r="BC1444" s="21"/>
      <c r="BD1444" s="21"/>
      <c r="BE1444" s="21"/>
    </row>
    <row r="1445" spans="5:57" ht="12.75">
      <c r="E1445" s="21"/>
      <c r="F1445" s="21"/>
      <c r="G1445" s="21"/>
      <c r="H1445" s="21"/>
      <c r="I1445" s="21"/>
      <c r="J1445" s="21"/>
      <c r="K1445" s="21"/>
      <c r="L1445" s="21"/>
      <c r="M1445" s="21"/>
      <c r="N1445" s="21"/>
      <c r="O1445" s="21"/>
      <c r="P1445" s="21"/>
      <c r="Q1445" s="21"/>
      <c r="R1445" s="21"/>
      <c r="S1445" s="21"/>
      <c r="T1445" s="21"/>
      <c r="U1445" s="21"/>
      <c r="V1445" s="21"/>
      <c r="W1445" s="21"/>
      <c r="X1445" s="21"/>
      <c r="Y1445" s="21"/>
      <c r="Z1445" s="21"/>
      <c r="AA1445" s="21"/>
      <c r="AB1445" s="21"/>
      <c r="AC1445" s="21"/>
      <c r="AD1445" s="21"/>
      <c r="AE1445" s="21"/>
      <c r="AF1445" s="21"/>
      <c r="AG1445" s="21"/>
      <c r="AH1445" s="21"/>
      <c r="AI1445" s="21"/>
      <c r="AJ1445" s="21"/>
      <c r="AK1445" s="21"/>
      <c r="AL1445" s="21"/>
      <c r="AM1445" s="21"/>
      <c r="AN1445" s="21"/>
      <c r="AO1445" s="21"/>
      <c r="AP1445" s="21"/>
      <c r="AQ1445" s="21"/>
      <c r="AR1445" s="21"/>
      <c r="AS1445" s="21"/>
      <c r="AT1445" s="21"/>
      <c r="AU1445" s="21"/>
      <c r="AV1445" s="21"/>
      <c r="AW1445" s="21"/>
      <c r="AX1445" s="21"/>
      <c r="AY1445" s="21"/>
      <c r="AZ1445" s="21"/>
      <c r="BA1445" s="21"/>
      <c r="BB1445" s="21"/>
      <c r="BC1445" s="21"/>
      <c r="BD1445" s="21"/>
      <c r="BE1445" s="21"/>
    </row>
    <row r="1446" spans="5:57" ht="12.75">
      <c r="E1446" s="21"/>
      <c r="F1446" s="21"/>
      <c r="G1446" s="21"/>
      <c r="H1446" s="21"/>
      <c r="I1446" s="21"/>
      <c r="J1446" s="21"/>
      <c r="K1446" s="21"/>
      <c r="L1446" s="21"/>
      <c r="M1446" s="21"/>
      <c r="N1446" s="21"/>
      <c r="O1446" s="21"/>
      <c r="P1446" s="21"/>
      <c r="Q1446" s="21"/>
      <c r="R1446" s="21"/>
      <c r="S1446" s="21"/>
      <c r="T1446" s="21"/>
      <c r="U1446" s="21"/>
      <c r="V1446" s="21"/>
      <c r="W1446" s="21"/>
      <c r="X1446" s="21"/>
      <c r="Y1446" s="21"/>
      <c r="Z1446" s="21"/>
      <c r="AA1446" s="21"/>
      <c r="AB1446" s="21"/>
      <c r="AC1446" s="21"/>
      <c r="AD1446" s="21"/>
      <c r="AE1446" s="21"/>
      <c r="AF1446" s="21"/>
      <c r="AG1446" s="21"/>
      <c r="AH1446" s="21"/>
      <c r="AI1446" s="21"/>
      <c r="AJ1446" s="21"/>
      <c r="AK1446" s="21"/>
      <c r="AL1446" s="21"/>
      <c r="AM1446" s="21"/>
      <c r="AN1446" s="21"/>
      <c r="AO1446" s="21"/>
      <c r="AP1446" s="21"/>
      <c r="AQ1446" s="21"/>
      <c r="AR1446" s="21"/>
      <c r="AS1446" s="21"/>
      <c r="AT1446" s="21"/>
      <c r="AU1446" s="21"/>
      <c r="AV1446" s="21"/>
      <c r="AW1446" s="21"/>
      <c r="AX1446" s="21"/>
      <c r="AY1446" s="21"/>
      <c r="AZ1446" s="21"/>
      <c r="BA1446" s="21"/>
      <c r="BB1446" s="21"/>
      <c r="BC1446" s="21"/>
      <c r="BD1446" s="21"/>
      <c r="BE1446" s="21"/>
    </row>
    <row r="1447" spans="5:57" ht="12.75">
      <c r="E1447" s="21"/>
      <c r="F1447" s="21"/>
      <c r="G1447" s="21"/>
      <c r="H1447" s="21"/>
      <c r="I1447" s="21"/>
      <c r="J1447" s="21"/>
      <c r="K1447" s="21"/>
      <c r="L1447" s="21"/>
      <c r="M1447" s="21"/>
      <c r="N1447" s="21"/>
      <c r="O1447" s="21"/>
      <c r="P1447" s="21"/>
      <c r="Q1447" s="21"/>
      <c r="R1447" s="21"/>
      <c r="S1447" s="21"/>
      <c r="T1447" s="21"/>
      <c r="U1447" s="21"/>
      <c r="V1447" s="21"/>
      <c r="W1447" s="21"/>
      <c r="X1447" s="21"/>
      <c r="Y1447" s="21"/>
      <c r="Z1447" s="21"/>
      <c r="AA1447" s="21"/>
      <c r="AB1447" s="21"/>
      <c r="AC1447" s="21"/>
      <c r="AD1447" s="21"/>
      <c r="AE1447" s="21"/>
      <c r="AF1447" s="21"/>
      <c r="AG1447" s="21"/>
      <c r="AH1447" s="21"/>
      <c r="AI1447" s="21"/>
      <c r="AJ1447" s="21"/>
      <c r="AK1447" s="21"/>
      <c r="AL1447" s="21"/>
      <c r="AM1447" s="21"/>
      <c r="AN1447" s="21"/>
      <c r="AO1447" s="21"/>
      <c r="AP1447" s="21"/>
      <c r="AQ1447" s="21"/>
      <c r="AR1447" s="21"/>
      <c r="AS1447" s="21"/>
      <c r="AT1447" s="21"/>
      <c r="AU1447" s="21"/>
      <c r="AV1447" s="21"/>
      <c r="AW1447" s="21"/>
      <c r="AX1447" s="21"/>
      <c r="AY1447" s="21"/>
      <c r="AZ1447" s="21"/>
      <c r="BA1447" s="21"/>
      <c r="BB1447" s="21"/>
      <c r="BC1447" s="21"/>
      <c r="BD1447" s="21"/>
      <c r="BE1447" s="21"/>
    </row>
    <row r="1448" spans="5:57" ht="12.75">
      <c r="E1448" s="21"/>
      <c r="F1448" s="21"/>
      <c r="G1448" s="21"/>
      <c r="H1448" s="21"/>
      <c r="I1448" s="21"/>
      <c r="J1448" s="21"/>
      <c r="K1448" s="21"/>
      <c r="L1448" s="21"/>
      <c r="M1448" s="21"/>
      <c r="N1448" s="21"/>
      <c r="O1448" s="21"/>
      <c r="P1448" s="21"/>
      <c r="Q1448" s="21"/>
      <c r="R1448" s="21"/>
      <c r="S1448" s="21"/>
      <c r="T1448" s="21"/>
      <c r="U1448" s="21"/>
      <c r="V1448" s="21"/>
      <c r="W1448" s="21"/>
      <c r="X1448" s="21"/>
      <c r="Y1448" s="21"/>
      <c r="Z1448" s="21"/>
      <c r="AA1448" s="21"/>
      <c r="AB1448" s="21"/>
      <c r="AC1448" s="21"/>
      <c r="AD1448" s="21"/>
      <c r="AE1448" s="21"/>
      <c r="AF1448" s="21"/>
      <c r="AG1448" s="21"/>
      <c r="AH1448" s="21"/>
      <c r="AI1448" s="21"/>
      <c r="AJ1448" s="21"/>
      <c r="AK1448" s="21"/>
      <c r="AL1448" s="21"/>
      <c r="AM1448" s="21"/>
      <c r="AN1448" s="21"/>
      <c r="AO1448" s="21"/>
      <c r="AP1448" s="21"/>
      <c r="AQ1448" s="21"/>
      <c r="AR1448" s="21"/>
      <c r="AS1448" s="21"/>
      <c r="AT1448" s="21"/>
      <c r="AU1448" s="21"/>
      <c r="AV1448" s="21"/>
      <c r="AW1448" s="21"/>
      <c r="AX1448" s="21"/>
      <c r="AY1448" s="21"/>
      <c r="AZ1448" s="21"/>
      <c r="BA1448" s="21"/>
      <c r="BB1448" s="21"/>
      <c r="BC1448" s="21"/>
      <c r="BD1448" s="21"/>
      <c r="BE1448" s="21"/>
    </row>
    <row r="1449" spans="5:57" ht="12.75">
      <c r="E1449" s="21"/>
      <c r="F1449" s="21"/>
      <c r="G1449" s="21"/>
      <c r="H1449" s="21"/>
      <c r="I1449" s="21"/>
      <c r="J1449" s="21"/>
      <c r="K1449" s="21"/>
      <c r="L1449" s="21"/>
      <c r="M1449" s="21"/>
      <c r="N1449" s="21"/>
      <c r="O1449" s="21"/>
      <c r="P1449" s="21"/>
      <c r="Q1449" s="21"/>
      <c r="R1449" s="21"/>
      <c r="S1449" s="21"/>
      <c r="T1449" s="21"/>
      <c r="U1449" s="21"/>
      <c r="V1449" s="21"/>
      <c r="W1449" s="21"/>
      <c r="X1449" s="21"/>
      <c r="Y1449" s="21"/>
      <c r="Z1449" s="21"/>
      <c r="AA1449" s="21"/>
      <c r="AB1449" s="21"/>
      <c r="AC1449" s="21"/>
      <c r="AD1449" s="21"/>
      <c r="AE1449" s="21"/>
      <c r="AF1449" s="21"/>
      <c r="AG1449" s="21"/>
      <c r="AH1449" s="21"/>
      <c r="AI1449" s="21"/>
      <c r="AJ1449" s="21"/>
      <c r="AK1449" s="21"/>
      <c r="AL1449" s="21"/>
      <c r="AM1449" s="21"/>
      <c r="AN1449" s="21"/>
      <c r="AO1449" s="21"/>
      <c r="AP1449" s="21"/>
      <c r="AQ1449" s="21"/>
      <c r="AR1449" s="21"/>
      <c r="AS1449" s="21"/>
      <c r="AT1449" s="21"/>
      <c r="AU1449" s="21"/>
      <c r="AV1449" s="21"/>
      <c r="AW1449" s="21"/>
      <c r="AX1449" s="21"/>
      <c r="AY1449" s="21"/>
      <c r="AZ1449" s="21"/>
      <c r="BA1449" s="21"/>
      <c r="BB1449" s="21"/>
      <c r="BC1449" s="21"/>
      <c r="BD1449" s="21"/>
      <c r="BE1449" s="21"/>
    </row>
    <row r="1450" spans="5:57" ht="12.75">
      <c r="E1450" s="21"/>
      <c r="F1450" s="21"/>
      <c r="G1450" s="21"/>
      <c r="H1450" s="21"/>
      <c r="I1450" s="21"/>
      <c r="J1450" s="21"/>
      <c r="K1450" s="21"/>
      <c r="L1450" s="21"/>
      <c r="M1450" s="21"/>
      <c r="N1450" s="21"/>
      <c r="O1450" s="21"/>
      <c r="P1450" s="21"/>
      <c r="Q1450" s="21"/>
      <c r="R1450" s="21"/>
      <c r="S1450" s="21"/>
      <c r="T1450" s="21"/>
      <c r="U1450" s="21"/>
      <c r="V1450" s="21"/>
      <c r="W1450" s="21"/>
      <c r="X1450" s="21"/>
      <c r="Y1450" s="21"/>
      <c r="Z1450" s="21"/>
      <c r="AA1450" s="21"/>
      <c r="AB1450" s="21"/>
      <c r="AC1450" s="21"/>
      <c r="AD1450" s="21"/>
      <c r="AE1450" s="21"/>
      <c r="AF1450" s="21"/>
      <c r="AG1450" s="21"/>
      <c r="AH1450" s="21"/>
      <c r="AI1450" s="21"/>
      <c r="AJ1450" s="21"/>
      <c r="AK1450" s="21"/>
      <c r="AL1450" s="21"/>
      <c r="AM1450" s="21"/>
      <c r="AN1450" s="21"/>
      <c r="AO1450" s="21"/>
      <c r="AP1450" s="21"/>
      <c r="AQ1450" s="21"/>
      <c r="AR1450" s="21"/>
      <c r="AS1450" s="21"/>
      <c r="AT1450" s="21"/>
      <c r="AU1450" s="21"/>
      <c r="AV1450" s="21"/>
      <c r="AW1450" s="21"/>
      <c r="AX1450" s="21"/>
      <c r="AY1450" s="21"/>
      <c r="AZ1450" s="21"/>
      <c r="BA1450" s="21"/>
      <c r="BB1450" s="21"/>
      <c r="BC1450" s="21"/>
      <c r="BD1450" s="21"/>
      <c r="BE1450" s="21"/>
    </row>
    <row r="1451" spans="5:57" ht="12.75">
      <c r="E1451" s="21"/>
      <c r="F1451" s="21"/>
      <c r="G1451" s="21"/>
      <c r="H1451" s="21"/>
      <c r="I1451" s="21"/>
      <c r="J1451" s="21"/>
      <c r="K1451" s="21"/>
      <c r="L1451" s="21"/>
      <c r="M1451" s="21"/>
      <c r="N1451" s="21"/>
      <c r="O1451" s="21"/>
      <c r="P1451" s="21"/>
      <c r="Q1451" s="21"/>
      <c r="R1451" s="21"/>
      <c r="S1451" s="21"/>
      <c r="T1451" s="21"/>
      <c r="U1451" s="21"/>
      <c r="V1451" s="21"/>
      <c r="W1451" s="21"/>
      <c r="X1451" s="21"/>
      <c r="Y1451" s="21"/>
      <c r="Z1451" s="21"/>
      <c r="AA1451" s="21"/>
      <c r="AB1451" s="21"/>
      <c r="AC1451" s="21"/>
      <c r="AD1451" s="21"/>
      <c r="AE1451" s="21"/>
      <c r="AF1451" s="21"/>
      <c r="AG1451" s="21"/>
      <c r="AH1451" s="21"/>
      <c r="AI1451" s="21"/>
      <c r="AJ1451" s="21"/>
      <c r="AK1451" s="21"/>
      <c r="AL1451" s="21"/>
      <c r="AM1451" s="21"/>
      <c r="AN1451" s="21"/>
      <c r="AO1451" s="21"/>
      <c r="AP1451" s="21"/>
      <c r="AQ1451" s="21"/>
      <c r="AR1451" s="21"/>
      <c r="AS1451" s="21"/>
      <c r="AT1451" s="21"/>
      <c r="AU1451" s="21"/>
      <c r="AV1451" s="21"/>
      <c r="AW1451" s="21"/>
      <c r="AX1451" s="21"/>
      <c r="AY1451" s="21"/>
      <c r="AZ1451" s="21"/>
      <c r="BA1451" s="21"/>
      <c r="BB1451" s="21"/>
      <c r="BC1451" s="21"/>
      <c r="BD1451" s="21"/>
      <c r="BE1451" s="21"/>
    </row>
    <row r="1452" spans="5:57" ht="12.75">
      <c r="E1452" s="21"/>
      <c r="F1452" s="21"/>
      <c r="G1452" s="21"/>
      <c r="H1452" s="21"/>
      <c r="I1452" s="21"/>
      <c r="J1452" s="21"/>
      <c r="K1452" s="21"/>
      <c r="L1452" s="21"/>
      <c r="M1452" s="21"/>
      <c r="N1452" s="21"/>
      <c r="O1452" s="21"/>
      <c r="P1452" s="21"/>
      <c r="Q1452" s="21"/>
      <c r="R1452" s="21"/>
      <c r="S1452" s="21"/>
      <c r="T1452" s="21"/>
      <c r="U1452" s="21"/>
      <c r="V1452" s="21"/>
      <c r="W1452" s="21"/>
      <c r="X1452" s="21"/>
      <c r="Y1452" s="21"/>
      <c r="Z1452" s="21"/>
      <c r="AA1452" s="21"/>
      <c r="AB1452" s="21"/>
      <c r="AC1452" s="21"/>
      <c r="AD1452" s="21"/>
      <c r="AE1452" s="21"/>
      <c r="AF1452" s="21"/>
      <c r="AG1452" s="21"/>
      <c r="AH1452" s="21"/>
      <c r="AI1452" s="21"/>
      <c r="AJ1452" s="21"/>
      <c r="AK1452" s="21"/>
      <c r="AL1452" s="21"/>
      <c r="AM1452" s="21"/>
      <c r="AN1452" s="21"/>
      <c r="AO1452" s="21"/>
      <c r="AP1452" s="21"/>
      <c r="AQ1452" s="21"/>
      <c r="AR1452" s="21"/>
      <c r="AS1452" s="21"/>
      <c r="AT1452" s="21"/>
      <c r="AU1452" s="21"/>
      <c r="AV1452" s="21"/>
      <c r="AW1452" s="21"/>
      <c r="AX1452" s="21"/>
      <c r="AY1452" s="21"/>
      <c r="AZ1452" s="21"/>
      <c r="BA1452" s="21"/>
      <c r="BB1452" s="21"/>
      <c r="BC1452" s="21"/>
      <c r="BD1452" s="21"/>
      <c r="BE1452" s="21"/>
    </row>
    <row r="1453" spans="5:57" ht="12.75">
      <c r="E1453" s="21"/>
      <c r="F1453" s="21"/>
      <c r="G1453" s="21"/>
      <c r="H1453" s="21"/>
      <c r="I1453" s="21"/>
      <c r="J1453" s="21"/>
      <c r="K1453" s="21"/>
      <c r="L1453" s="21"/>
      <c r="M1453" s="21"/>
      <c r="N1453" s="21"/>
      <c r="O1453" s="21"/>
      <c r="P1453" s="21"/>
      <c r="Q1453" s="21"/>
      <c r="R1453" s="21"/>
      <c r="S1453" s="21"/>
      <c r="T1453" s="21"/>
      <c r="U1453" s="21"/>
      <c r="V1453" s="21"/>
      <c r="W1453" s="21"/>
      <c r="X1453" s="21"/>
      <c r="Y1453" s="21"/>
      <c r="Z1453" s="21"/>
      <c r="AA1453" s="21"/>
      <c r="AB1453" s="21"/>
      <c r="AC1453" s="21"/>
      <c r="AD1453" s="21"/>
      <c r="AE1453" s="21"/>
      <c r="AF1453" s="21"/>
      <c r="AG1453" s="21"/>
      <c r="AH1453" s="21"/>
      <c r="AI1453" s="21"/>
      <c r="AJ1453" s="21"/>
      <c r="AK1453" s="21"/>
      <c r="AL1453" s="21"/>
      <c r="AM1453" s="21"/>
      <c r="AN1453" s="21"/>
      <c r="AO1453" s="21"/>
      <c r="AP1453" s="21"/>
      <c r="AQ1453" s="21"/>
      <c r="AR1453" s="21"/>
      <c r="AS1453" s="21"/>
      <c r="AT1453" s="21"/>
      <c r="AU1453" s="21"/>
      <c r="AV1453" s="21"/>
      <c r="AW1453" s="21"/>
      <c r="AX1453" s="21"/>
      <c r="AY1453" s="21"/>
      <c r="AZ1453" s="21"/>
      <c r="BA1453" s="21"/>
      <c r="BB1453" s="21"/>
      <c r="BC1453" s="21"/>
      <c r="BD1453" s="21"/>
      <c r="BE1453" s="21"/>
    </row>
    <row r="1454" spans="5:57" ht="12.75">
      <c r="E1454" s="21"/>
      <c r="F1454" s="21"/>
      <c r="G1454" s="21"/>
      <c r="H1454" s="21"/>
      <c r="I1454" s="21"/>
      <c r="J1454" s="21"/>
      <c r="K1454" s="21"/>
      <c r="L1454" s="21"/>
      <c r="M1454" s="21"/>
      <c r="N1454" s="21"/>
      <c r="O1454" s="21"/>
      <c r="P1454" s="21"/>
      <c r="Q1454" s="21"/>
      <c r="R1454" s="21"/>
      <c r="S1454" s="21"/>
      <c r="T1454" s="21"/>
      <c r="U1454" s="21"/>
      <c r="V1454" s="21"/>
      <c r="W1454" s="21"/>
      <c r="X1454" s="21"/>
      <c r="Y1454" s="21"/>
      <c r="Z1454" s="21"/>
      <c r="AA1454" s="21"/>
      <c r="AB1454" s="21"/>
      <c r="AC1454" s="21"/>
      <c r="AD1454" s="21"/>
      <c r="AE1454" s="21"/>
      <c r="AF1454" s="21"/>
      <c r="AG1454" s="21"/>
      <c r="AH1454" s="21"/>
      <c r="AI1454" s="21"/>
      <c r="AJ1454" s="21"/>
      <c r="AK1454" s="21"/>
      <c r="AL1454" s="21"/>
      <c r="AM1454" s="21"/>
      <c r="AN1454" s="21"/>
      <c r="AO1454" s="21"/>
      <c r="AP1454" s="21"/>
      <c r="AQ1454" s="21"/>
      <c r="AR1454" s="21"/>
      <c r="AS1454" s="21"/>
      <c r="AT1454" s="21"/>
      <c r="AU1454" s="21"/>
      <c r="AV1454" s="21"/>
      <c r="AW1454" s="21"/>
      <c r="AX1454" s="21"/>
      <c r="AY1454" s="21"/>
      <c r="AZ1454" s="21"/>
      <c r="BA1454" s="21"/>
      <c r="BB1454" s="21"/>
      <c r="BC1454" s="21"/>
      <c r="BD1454" s="21"/>
      <c r="BE1454" s="21"/>
    </row>
    <row r="1455" spans="5:57" ht="12.75">
      <c r="E1455" s="21"/>
      <c r="F1455" s="21"/>
      <c r="G1455" s="21"/>
      <c r="H1455" s="21"/>
      <c r="I1455" s="21"/>
      <c r="J1455" s="21"/>
      <c r="K1455" s="21"/>
      <c r="L1455" s="21"/>
      <c r="M1455" s="21"/>
      <c r="N1455" s="21"/>
      <c r="O1455" s="21"/>
      <c r="P1455" s="21"/>
      <c r="Q1455" s="21"/>
      <c r="R1455" s="21"/>
      <c r="S1455" s="21"/>
      <c r="T1455" s="21"/>
      <c r="U1455" s="21"/>
      <c r="V1455" s="21"/>
      <c r="W1455" s="21"/>
      <c r="X1455" s="21"/>
      <c r="Y1455" s="21"/>
      <c r="Z1455" s="21"/>
      <c r="AA1455" s="21"/>
      <c r="AB1455" s="21"/>
      <c r="AC1455" s="21"/>
      <c r="AD1455" s="21"/>
      <c r="AE1455" s="21"/>
      <c r="AF1455" s="21"/>
      <c r="AG1455" s="21"/>
      <c r="AH1455" s="21"/>
      <c r="AI1455" s="21"/>
      <c r="AJ1455" s="21"/>
      <c r="AK1455" s="21"/>
      <c r="AL1455" s="21"/>
      <c r="AM1455" s="21"/>
      <c r="AN1455" s="21"/>
      <c r="AO1455" s="21"/>
      <c r="AP1455" s="21"/>
      <c r="AQ1455" s="21"/>
      <c r="AR1455" s="21"/>
      <c r="AS1455" s="21"/>
      <c r="AT1455" s="21"/>
      <c r="AU1455" s="21"/>
      <c r="AV1455" s="21"/>
      <c r="AW1455" s="21"/>
      <c r="AX1455" s="21"/>
      <c r="AY1455" s="21"/>
      <c r="AZ1455" s="21"/>
      <c r="BA1455" s="21"/>
      <c r="BB1455" s="21"/>
      <c r="BC1455" s="21"/>
      <c r="BD1455" s="21"/>
      <c r="BE1455" s="21"/>
    </row>
    <row r="1456" spans="5:57" ht="12.75">
      <c r="E1456" s="21"/>
      <c r="F1456" s="21"/>
      <c r="G1456" s="21"/>
      <c r="H1456" s="21"/>
      <c r="I1456" s="21"/>
      <c r="J1456" s="21"/>
      <c r="K1456" s="21"/>
      <c r="L1456" s="21"/>
      <c r="M1456" s="21"/>
      <c r="N1456" s="21"/>
      <c r="O1456" s="21"/>
      <c r="P1456" s="21"/>
      <c r="Q1456" s="21"/>
      <c r="R1456" s="21"/>
      <c r="S1456" s="21"/>
      <c r="T1456" s="21"/>
      <c r="U1456" s="21"/>
      <c r="V1456" s="21"/>
      <c r="W1456" s="21"/>
      <c r="X1456" s="21"/>
      <c r="Y1456" s="21"/>
      <c r="Z1456" s="21"/>
      <c r="AA1456" s="21"/>
      <c r="AB1456" s="21"/>
      <c r="AC1456" s="21"/>
      <c r="AD1456" s="21"/>
      <c r="AE1456" s="21"/>
      <c r="AF1456" s="21"/>
      <c r="AG1456" s="21"/>
      <c r="AH1456" s="21"/>
      <c r="AI1456" s="21"/>
      <c r="AJ1456" s="21"/>
      <c r="AK1456" s="21"/>
      <c r="AL1456" s="21"/>
      <c r="AM1456" s="21"/>
      <c r="AN1456" s="21"/>
      <c r="AO1456" s="21"/>
      <c r="AP1456" s="21"/>
      <c r="AQ1456" s="21"/>
      <c r="AR1456" s="21"/>
      <c r="AS1456" s="21"/>
      <c r="AT1456" s="21"/>
      <c r="AU1456" s="21"/>
      <c r="AV1456" s="21"/>
      <c r="AW1456" s="21"/>
      <c r="AX1456" s="21"/>
      <c r="AY1456" s="21"/>
      <c r="AZ1456" s="21"/>
      <c r="BA1456" s="21"/>
      <c r="BB1456" s="21"/>
      <c r="BC1456" s="21"/>
      <c r="BD1456" s="21"/>
      <c r="BE1456" s="21"/>
    </row>
    <row r="1457" spans="5:57" ht="12.75">
      <c r="E1457" s="21"/>
      <c r="F1457" s="21"/>
      <c r="G1457" s="21"/>
      <c r="H1457" s="21"/>
      <c r="I1457" s="21"/>
      <c r="J1457" s="21"/>
      <c r="K1457" s="21"/>
      <c r="L1457" s="21"/>
      <c r="M1457" s="21"/>
      <c r="N1457" s="21"/>
      <c r="O1457" s="21"/>
      <c r="P1457" s="21"/>
      <c r="Q1457" s="21"/>
      <c r="R1457" s="21"/>
      <c r="S1457" s="21"/>
      <c r="T1457" s="21"/>
      <c r="U1457" s="21"/>
      <c r="V1457" s="21"/>
      <c r="W1457" s="21"/>
      <c r="X1457" s="21"/>
      <c r="Y1457" s="21"/>
      <c r="Z1457" s="21"/>
      <c r="AA1457" s="21"/>
      <c r="AB1457" s="21"/>
      <c r="AC1457" s="21"/>
      <c r="AD1457" s="21"/>
      <c r="AE1457" s="21"/>
      <c r="AF1457" s="21"/>
      <c r="AG1457" s="21"/>
      <c r="AH1457" s="21"/>
      <c r="AI1457" s="21"/>
      <c r="AJ1457" s="21"/>
      <c r="AK1457" s="21"/>
      <c r="AL1457" s="21"/>
      <c r="AM1457" s="21"/>
      <c r="AN1457" s="21"/>
      <c r="AO1457" s="21"/>
      <c r="AP1457" s="21"/>
      <c r="AQ1457" s="21"/>
      <c r="AR1457" s="21"/>
      <c r="AS1457" s="21"/>
      <c r="AT1457" s="21"/>
      <c r="AU1457" s="21"/>
      <c r="AV1457" s="21"/>
      <c r="AW1457" s="21"/>
      <c r="AX1457" s="21"/>
      <c r="AY1457" s="21"/>
      <c r="AZ1457" s="21"/>
      <c r="BA1457" s="21"/>
      <c r="BB1457" s="21"/>
      <c r="BC1457" s="21"/>
      <c r="BD1457" s="21"/>
      <c r="BE1457" s="21"/>
    </row>
    <row r="1458" spans="5:57" ht="12.75">
      <c r="E1458" s="21"/>
      <c r="F1458" s="21"/>
      <c r="G1458" s="21"/>
      <c r="H1458" s="21"/>
      <c r="I1458" s="21"/>
      <c r="J1458" s="21"/>
      <c r="K1458" s="21"/>
      <c r="L1458" s="21"/>
      <c r="M1458" s="21"/>
      <c r="N1458" s="21"/>
      <c r="O1458" s="21"/>
      <c r="P1458" s="21"/>
      <c r="Q1458" s="21"/>
      <c r="R1458" s="21"/>
      <c r="S1458" s="21"/>
      <c r="T1458" s="21"/>
      <c r="U1458" s="21"/>
      <c r="V1458" s="21"/>
      <c r="W1458" s="21"/>
      <c r="X1458" s="21"/>
      <c r="Y1458" s="21"/>
      <c r="Z1458" s="21"/>
      <c r="AA1458" s="21"/>
      <c r="AB1458" s="21"/>
      <c r="AC1458" s="21"/>
      <c r="AD1458" s="21"/>
      <c r="AE1458" s="21"/>
      <c r="AF1458" s="21"/>
      <c r="AG1458" s="21"/>
      <c r="AH1458" s="21"/>
      <c r="AI1458" s="21"/>
      <c r="AJ1458" s="21"/>
      <c r="AK1458" s="21"/>
      <c r="AL1458" s="21"/>
      <c r="AM1458" s="21"/>
      <c r="AN1458" s="21"/>
      <c r="AO1458" s="21"/>
      <c r="AP1458" s="21"/>
      <c r="AQ1458" s="21"/>
      <c r="AR1458" s="21"/>
      <c r="AS1458" s="21"/>
      <c r="AT1458" s="21"/>
      <c r="AU1458" s="21"/>
      <c r="AV1458" s="21"/>
      <c r="AW1458" s="21"/>
      <c r="AX1458" s="21"/>
      <c r="AY1458" s="21"/>
      <c r="AZ1458" s="21"/>
      <c r="BA1458" s="21"/>
      <c r="BB1458" s="21"/>
      <c r="BC1458" s="21"/>
      <c r="BD1458" s="21"/>
      <c r="BE1458" s="21"/>
    </row>
    <row r="1459" spans="5:57" ht="12.75">
      <c r="E1459" s="21"/>
      <c r="F1459" s="21"/>
      <c r="G1459" s="21"/>
      <c r="H1459" s="21"/>
      <c r="I1459" s="21"/>
      <c r="J1459" s="21"/>
      <c r="K1459" s="21"/>
      <c r="L1459" s="21"/>
      <c r="M1459" s="21"/>
      <c r="N1459" s="21"/>
      <c r="O1459" s="21"/>
      <c r="P1459" s="21"/>
      <c r="Q1459" s="21"/>
      <c r="R1459" s="21"/>
      <c r="S1459" s="21"/>
      <c r="T1459" s="21"/>
      <c r="U1459" s="21"/>
      <c r="V1459" s="21"/>
      <c r="W1459" s="21"/>
      <c r="X1459" s="21"/>
      <c r="Y1459" s="21"/>
      <c r="Z1459" s="21"/>
      <c r="AA1459" s="21"/>
      <c r="AB1459" s="21"/>
      <c r="AC1459" s="21"/>
      <c r="AD1459" s="21"/>
      <c r="AE1459" s="21"/>
      <c r="AF1459" s="21"/>
      <c r="AG1459" s="21"/>
      <c r="AH1459" s="21"/>
      <c r="AI1459" s="21"/>
      <c r="AJ1459" s="21"/>
      <c r="AK1459" s="21"/>
      <c r="AL1459" s="21"/>
      <c r="AM1459" s="21"/>
      <c r="AN1459" s="21"/>
      <c r="AO1459" s="21"/>
      <c r="AP1459" s="21"/>
      <c r="AQ1459" s="21"/>
      <c r="AR1459" s="21"/>
      <c r="AS1459" s="21"/>
      <c r="AT1459" s="21"/>
      <c r="AU1459" s="21"/>
      <c r="AV1459" s="21"/>
      <c r="AW1459" s="21"/>
      <c r="AX1459" s="21"/>
      <c r="AY1459" s="21"/>
      <c r="AZ1459" s="21"/>
      <c r="BA1459" s="21"/>
      <c r="BB1459" s="21"/>
      <c r="BC1459" s="21"/>
      <c r="BD1459" s="21"/>
      <c r="BE1459" s="21"/>
    </row>
    <row r="1460" spans="5:57" ht="12.75">
      <c r="E1460" s="21"/>
      <c r="F1460" s="21"/>
      <c r="G1460" s="21"/>
      <c r="H1460" s="21"/>
      <c r="I1460" s="21"/>
      <c r="J1460" s="21"/>
      <c r="K1460" s="21"/>
      <c r="L1460" s="21"/>
      <c r="M1460" s="21"/>
      <c r="N1460" s="21"/>
      <c r="O1460" s="21"/>
      <c r="P1460" s="21"/>
      <c r="Q1460" s="21"/>
      <c r="R1460" s="21"/>
      <c r="S1460" s="21"/>
      <c r="T1460" s="21"/>
      <c r="U1460" s="21"/>
      <c r="V1460" s="21"/>
      <c r="W1460" s="21"/>
      <c r="X1460" s="21"/>
      <c r="Y1460" s="21"/>
      <c r="Z1460" s="21"/>
      <c r="AA1460" s="21"/>
      <c r="AB1460" s="21"/>
      <c r="AC1460" s="21"/>
      <c r="AD1460" s="21"/>
      <c r="AE1460" s="21"/>
      <c r="AF1460" s="21"/>
      <c r="AG1460" s="21"/>
      <c r="AH1460" s="21"/>
      <c r="AI1460" s="21"/>
      <c r="AJ1460" s="21"/>
      <c r="AK1460" s="21"/>
      <c r="AL1460" s="21"/>
      <c r="AM1460" s="21"/>
      <c r="AN1460" s="21"/>
      <c r="AO1460" s="21"/>
      <c r="AP1460" s="21"/>
      <c r="AQ1460" s="21"/>
      <c r="AR1460" s="21"/>
      <c r="AS1460" s="21"/>
      <c r="AT1460" s="21"/>
      <c r="AU1460" s="21"/>
      <c r="AV1460" s="21"/>
      <c r="AW1460" s="21"/>
      <c r="AX1460" s="21"/>
      <c r="AY1460" s="21"/>
      <c r="AZ1460" s="21"/>
      <c r="BA1460" s="21"/>
      <c r="BB1460" s="21"/>
      <c r="BC1460" s="21"/>
      <c r="BD1460" s="21"/>
      <c r="BE1460" s="21"/>
    </row>
    <row r="1461" spans="5:57" ht="12.75">
      <c r="E1461" s="21"/>
      <c r="F1461" s="21"/>
      <c r="G1461" s="21"/>
      <c r="H1461" s="21"/>
      <c r="I1461" s="21"/>
      <c r="J1461" s="21"/>
      <c r="K1461" s="21"/>
      <c r="L1461" s="21"/>
      <c r="M1461" s="21"/>
      <c r="N1461" s="21"/>
      <c r="O1461" s="21"/>
      <c r="P1461" s="21"/>
      <c r="Q1461" s="21"/>
      <c r="R1461" s="21"/>
      <c r="S1461" s="21"/>
      <c r="T1461" s="21"/>
      <c r="U1461" s="21"/>
      <c r="V1461" s="21"/>
      <c r="W1461" s="21"/>
      <c r="X1461" s="21"/>
      <c r="Y1461" s="21"/>
      <c r="Z1461" s="21"/>
      <c r="AA1461" s="21"/>
      <c r="AB1461" s="21"/>
      <c r="AC1461" s="21"/>
      <c r="AD1461" s="21"/>
      <c r="AE1461" s="21"/>
      <c r="AF1461" s="21"/>
      <c r="AG1461" s="21"/>
      <c r="AH1461" s="21"/>
      <c r="AI1461" s="21"/>
      <c r="AJ1461" s="21"/>
      <c r="AK1461" s="21"/>
      <c r="AL1461" s="21"/>
      <c r="AM1461" s="21"/>
      <c r="AN1461" s="21"/>
      <c r="AO1461" s="21"/>
      <c r="AP1461" s="21"/>
      <c r="AQ1461" s="21"/>
      <c r="AR1461" s="21"/>
      <c r="AS1461" s="21"/>
      <c r="AT1461" s="21"/>
      <c r="AU1461" s="21"/>
      <c r="AV1461" s="21"/>
      <c r="AW1461" s="21"/>
      <c r="AX1461" s="21"/>
      <c r="AY1461" s="21"/>
      <c r="AZ1461" s="21"/>
      <c r="BA1461" s="21"/>
      <c r="BB1461" s="21"/>
      <c r="BC1461" s="21"/>
      <c r="BD1461" s="21"/>
      <c r="BE1461" s="21"/>
    </row>
    <row r="1462" spans="5:57" ht="12.75">
      <c r="E1462" s="21"/>
      <c r="F1462" s="21"/>
      <c r="G1462" s="21"/>
      <c r="H1462" s="21"/>
      <c r="I1462" s="21"/>
      <c r="J1462" s="21"/>
      <c r="K1462" s="21"/>
      <c r="L1462" s="21"/>
      <c r="M1462" s="21"/>
      <c r="N1462" s="21"/>
      <c r="O1462" s="21"/>
      <c r="P1462" s="21"/>
      <c r="Q1462" s="21"/>
      <c r="R1462" s="21"/>
      <c r="S1462" s="21"/>
      <c r="T1462" s="21"/>
      <c r="U1462" s="21"/>
      <c r="V1462" s="21"/>
      <c r="W1462" s="21"/>
      <c r="X1462" s="21"/>
      <c r="Y1462" s="21"/>
      <c r="Z1462" s="21"/>
      <c r="AA1462" s="21"/>
      <c r="AB1462" s="21"/>
      <c r="AC1462" s="21"/>
      <c r="AD1462" s="21"/>
      <c r="AE1462" s="21"/>
      <c r="AF1462" s="21"/>
      <c r="AG1462" s="21"/>
      <c r="AH1462" s="21"/>
      <c r="AI1462" s="21"/>
      <c r="AJ1462" s="21"/>
      <c r="AK1462" s="21"/>
      <c r="AL1462" s="21"/>
      <c r="AM1462" s="21"/>
      <c r="AN1462" s="21"/>
      <c r="AO1462" s="21"/>
      <c r="AP1462" s="21"/>
      <c r="AQ1462" s="21"/>
      <c r="AR1462" s="21"/>
      <c r="AS1462" s="21"/>
      <c r="AT1462" s="21"/>
      <c r="AU1462" s="21"/>
      <c r="AV1462" s="21"/>
      <c r="AW1462" s="21"/>
      <c r="AX1462" s="21"/>
      <c r="AY1462" s="21"/>
      <c r="AZ1462" s="21"/>
      <c r="BA1462" s="21"/>
      <c r="BB1462" s="21"/>
      <c r="BC1462" s="21"/>
      <c r="BD1462" s="21"/>
      <c r="BE1462" s="21"/>
    </row>
    <row r="1463" spans="5:57" ht="12.75">
      <c r="E1463" s="21"/>
      <c r="F1463" s="21"/>
      <c r="G1463" s="21"/>
      <c r="H1463" s="21"/>
      <c r="I1463" s="21"/>
      <c r="J1463" s="21"/>
      <c r="K1463" s="21"/>
      <c r="L1463" s="21"/>
      <c r="M1463" s="21"/>
      <c r="N1463" s="21"/>
      <c r="O1463" s="21"/>
      <c r="P1463" s="21"/>
      <c r="Q1463" s="21"/>
      <c r="R1463" s="21"/>
      <c r="S1463" s="21"/>
      <c r="T1463" s="21"/>
      <c r="U1463" s="21"/>
      <c r="V1463" s="21"/>
      <c r="W1463" s="21"/>
      <c r="X1463" s="21"/>
      <c r="Y1463" s="21"/>
      <c r="Z1463" s="21"/>
      <c r="AA1463" s="21"/>
      <c r="AB1463" s="21"/>
      <c r="AC1463" s="21"/>
      <c r="AD1463" s="21"/>
      <c r="AE1463" s="21"/>
      <c r="AF1463" s="21"/>
      <c r="AG1463" s="21"/>
      <c r="AH1463" s="21"/>
      <c r="AI1463" s="21"/>
      <c r="AJ1463" s="21"/>
      <c r="AK1463" s="21"/>
      <c r="AL1463" s="21"/>
      <c r="AM1463" s="21"/>
      <c r="AN1463" s="21"/>
      <c r="AO1463" s="21"/>
      <c r="AP1463" s="21"/>
      <c r="AQ1463" s="21"/>
      <c r="AR1463" s="21"/>
      <c r="AS1463" s="21"/>
      <c r="AT1463" s="21"/>
      <c r="AU1463" s="21"/>
      <c r="AV1463" s="21"/>
      <c r="AW1463" s="21"/>
      <c r="AX1463" s="21"/>
      <c r="AY1463" s="21"/>
      <c r="AZ1463" s="21"/>
      <c r="BA1463" s="21"/>
      <c r="BB1463" s="21"/>
      <c r="BC1463" s="21"/>
      <c r="BD1463" s="21"/>
      <c r="BE1463" s="21"/>
    </row>
    <row r="1464" spans="5:57" ht="12.75">
      <c r="E1464" s="21"/>
      <c r="F1464" s="21"/>
      <c r="G1464" s="21"/>
      <c r="H1464" s="21"/>
      <c r="I1464" s="21"/>
      <c r="J1464" s="21"/>
      <c r="K1464" s="21"/>
      <c r="L1464" s="21"/>
      <c r="M1464" s="21"/>
      <c r="N1464" s="21"/>
      <c r="O1464" s="21"/>
      <c r="P1464" s="21"/>
      <c r="Q1464" s="21"/>
      <c r="R1464" s="21"/>
      <c r="S1464" s="21"/>
      <c r="T1464" s="21"/>
      <c r="U1464" s="21"/>
      <c r="V1464" s="21"/>
      <c r="W1464" s="21"/>
      <c r="X1464" s="21"/>
      <c r="Y1464" s="21"/>
      <c r="Z1464" s="21"/>
      <c r="AA1464" s="21"/>
      <c r="AB1464" s="21"/>
      <c r="AC1464" s="21"/>
      <c r="AD1464" s="21"/>
      <c r="AE1464" s="21"/>
      <c r="AF1464" s="21"/>
      <c r="AG1464" s="21"/>
      <c r="AH1464" s="21"/>
      <c r="AI1464" s="21"/>
      <c r="AJ1464" s="21"/>
      <c r="AK1464" s="21"/>
      <c r="AL1464" s="21"/>
      <c r="AM1464" s="21"/>
      <c r="AN1464" s="21"/>
      <c r="AO1464" s="21"/>
      <c r="AP1464" s="21"/>
      <c r="AQ1464" s="21"/>
      <c r="AR1464" s="21"/>
      <c r="AS1464" s="21"/>
      <c r="AT1464" s="21"/>
      <c r="AU1464" s="21"/>
      <c r="AV1464" s="21"/>
      <c r="AW1464" s="21"/>
      <c r="AX1464" s="21"/>
      <c r="AY1464" s="21"/>
      <c r="AZ1464" s="21"/>
      <c r="BA1464" s="21"/>
      <c r="BB1464" s="21"/>
      <c r="BC1464" s="21"/>
      <c r="BD1464" s="21"/>
      <c r="BE1464" s="21"/>
    </row>
    <row r="1465" spans="5:57" ht="12.75">
      <c r="E1465" s="21"/>
      <c r="F1465" s="21"/>
      <c r="G1465" s="21"/>
      <c r="H1465" s="21"/>
      <c r="I1465" s="21"/>
      <c r="J1465" s="21"/>
      <c r="K1465" s="21"/>
      <c r="L1465" s="21"/>
      <c r="M1465" s="21"/>
      <c r="N1465" s="21"/>
      <c r="O1465" s="21"/>
      <c r="P1465" s="21"/>
      <c r="Q1465" s="21"/>
      <c r="R1465" s="21"/>
      <c r="S1465" s="21"/>
      <c r="T1465" s="21"/>
      <c r="U1465" s="21"/>
      <c r="V1465" s="21"/>
      <c r="W1465" s="21"/>
      <c r="X1465" s="21"/>
      <c r="Y1465" s="21"/>
      <c r="Z1465" s="21"/>
      <c r="AA1465" s="21"/>
      <c r="AB1465" s="21"/>
      <c r="AC1465" s="21"/>
      <c r="AD1465" s="21"/>
      <c r="AE1465" s="21"/>
      <c r="AF1465" s="21"/>
      <c r="AG1465" s="21"/>
      <c r="AH1465" s="21"/>
      <c r="AI1465" s="21"/>
      <c r="AJ1465" s="21"/>
      <c r="AK1465" s="21"/>
      <c r="AL1465" s="21"/>
      <c r="AM1465" s="21"/>
      <c r="AN1465" s="21"/>
      <c r="AO1465" s="21"/>
      <c r="AP1465" s="21"/>
      <c r="AQ1465" s="21"/>
      <c r="AR1465" s="21"/>
      <c r="AS1465" s="21"/>
      <c r="AT1465" s="21"/>
      <c r="AU1465" s="21"/>
      <c r="AV1465" s="21"/>
      <c r="AW1465" s="21"/>
      <c r="AX1465" s="21"/>
      <c r="AY1465" s="21"/>
      <c r="AZ1465" s="21"/>
      <c r="BA1465" s="21"/>
      <c r="BB1465" s="21"/>
      <c r="BC1465" s="21"/>
      <c r="BD1465" s="21"/>
      <c r="BE1465" s="21"/>
    </row>
    <row r="1466" spans="5:57" ht="12.75">
      <c r="E1466" s="21"/>
      <c r="F1466" s="21"/>
      <c r="G1466" s="21"/>
      <c r="H1466" s="21"/>
      <c r="I1466" s="21"/>
      <c r="J1466" s="21"/>
      <c r="K1466" s="21"/>
      <c r="L1466" s="21"/>
      <c r="M1466" s="21"/>
      <c r="N1466" s="21"/>
      <c r="O1466" s="21"/>
      <c r="P1466" s="21"/>
      <c r="Q1466" s="21"/>
      <c r="R1466" s="21"/>
      <c r="S1466" s="21"/>
      <c r="T1466" s="21"/>
      <c r="U1466" s="21"/>
      <c r="V1466" s="21"/>
      <c r="W1466" s="21"/>
      <c r="X1466" s="21"/>
      <c r="Y1466" s="21"/>
      <c r="Z1466" s="21"/>
      <c r="AA1466" s="21"/>
      <c r="AB1466" s="21"/>
      <c r="AC1466" s="21"/>
      <c r="AD1466" s="21"/>
      <c r="AE1466" s="21"/>
      <c r="AF1466" s="21"/>
      <c r="AG1466" s="21"/>
      <c r="AH1466" s="21"/>
      <c r="AI1466" s="21"/>
      <c r="AJ1466" s="21"/>
      <c r="AK1466" s="21"/>
      <c r="AL1466" s="21"/>
      <c r="AM1466" s="21"/>
      <c r="AN1466" s="21"/>
      <c r="AO1466" s="21"/>
      <c r="AP1466" s="21"/>
      <c r="AQ1466" s="21"/>
      <c r="AR1466" s="21"/>
      <c r="AS1466" s="21"/>
      <c r="AT1466" s="21"/>
      <c r="AU1466" s="21"/>
      <c r="AV1466" s="21"/>
      <c r="AW1466" s="21"/>
      <c r="AX1466" s="21"/>
      <c r="AY1466" s="21"/>
      <c r="AZ1466" s="21"/>
      <c r="BA1466" s="21"/>
      <c r="BB1466" s="21"/>
      <c r="BC1466" s="21"/>
      <c r="BD1466" s="21"/>
      <c r="BE1466" s="21"/>
    </row>
    <row r="1467" spans="5:57" ht="12.75">
      <c r="E1467" s="21"/>
      <c r="F1467" s="21"/>
      <c r="G1467" s="21"/>
      <c r="H1467" s="21"/>
      <c r="I1467" s="21"/>
      <c r="J1467" s="21"/>
      <c r="K1467" s="21"/>
      <c r="L1467" s="21"/>
      <c r="M1467" s="21"/>
      <c r="N1467" s="21"/>
      <c r="O1467" s="21"/>
      <c r="P1467" s="21"/>
      <c r="Q1467" s="21"/>
      <c r="R1467" s="21"/>
      <c r="S1467" s="21"/>
      <c r="T1467" s="21"/>
      <c r="U1467" s="21"/>
      <c r="V1467" s="21"/>
      <c r="W1467" s="21"/>
      <c r="X1467" s="21"/>
      <c r="Y1467" s="21"/>
      <c r="Z1467" s="21"/>
      <c r="AA1467" s="21"/>
      <c r="AB1467" s="21"/>
      <c r="AC1467" s="21"/>
      <c r="AD1467" s="21"/>
      <c r="AE1467" s="21"/>
      <c r="AF1467" s="21"/>
      <c r="AG1467" s="21"/>
      <c r="AH1467" s="21"/>
      <c r="AI1467" s="21"/>
      <c r="AJ1467" s="21"/>
      <c r="AK1467" s="21"/>
      <c r="AL1467" s="21"/>
      <c r="AM1467" s="21"/>
      <c r="AN1467" s="21"/>
      <c r="AO1467" s="21"/>
      <c r="AP1467" s="21"/>
      <c r="AQ1467" s="21"/>
      <c r="AR1467" s="21"/>
      <c r="AS1467" s="21"/>
      <c r="AT1467" s="21"/>
      <c r="AU1467" s="21"/>
      <c r="AV1467" s="21"/>
      <c r="AW1467" s="21"/>
      <c r="AX1467" s="21"/>
      <c r="AY1467" s="21"/>
      <c r="AZ1467" s="21"/>
      <c r="BA1467" s="21"/>
      <c r="BB1467" s="21"/>
      <c r="BC1467" s="21"/>
      <c r="BD1467" s="21"/>
      <c r="BE1467" s="21"/>
    </row>
    <row r="1468" spans="5:57" ht="12.75">
      <c r="E1468" s="21"/>
      <c r="F1468" s="21"/>
      <c r="G1468" s="21"/>
      <c r="H1468" s="21"/>
      <c r="I1468" s="21"/>
      <c r="J1468" s="21"/>
      <c r="K1468" s="21"/>
      <c r="L1468" s="21"/>
      <c r="M1468" s="21"/>
      <c r="N1468" s="21"/>
      <c r="O1468" s="21"/>
      <c r="P1468" s="21"/>
      <c r="Q1468" s="21"/>
      <c r="R1468" s="21"/>
      <c r="S1468" s="21"/>
      <c r="T1468" s="21"/>
      <c r="U1468" s="21"/>
      <c r="V1468" s="21"/>
      <c r="W1468" s="21"/>
      <c r="X1468" s="21"/>
      <c r="Y1468" s="21"/>
      <c r="Z1468" s="21"/>
      <c r="AA1468" s="21"/>
      <c r="AB1468" s="21"/>
      <c r="AC1468" s="21"/>
      <c r="AD1468" s="21"/>
      <c r="AE1468" s="21"/>
      <c r="AF1468" s="21"/>
      <c r="AG1468" s="21"/>
      <c r="AH1468" s="21"/>
      <c r="AI1468" s="21"/>
      <c r="AJ1468" s="21"/>
      <c r="AK1468" s="21"/>
      <c r="AL1468" s="21"/>
      <c r="AM1468" s="21"/>
      <c r="AN1468" s="21"/>
      <c r="AO1468" s="21"/>
      <c r="AP1468" s="21"/>
      <c r="AQ1468" s="21"/>
      <c r="AR1468" s="21"/>
      <c r="AS1468" s="21"/>
      <c r="AT1468" s="21"/>
      <c r="AU1468" s="21"/>
      <c r="AV1468" s="21"/>
      <c r="AW1468" s="21"/>
      <c r="AX1468" s="21"/>
      <c r="AY1468" s="21"/>
      <c r="AZ1468" s="21"/>
      <c r="BA1468" s="21"/>
      <c r="BB1468" s="21"/>
      <c r="BC1468" s="21"/>
      <c r="BD1468" s="21"/>
      <c r="BE1468" s="21"/>
    </row>
    <row r="1469" spans="5:57" ht="12.75">
      <c r="E1469" s="21"/>
      <c r="F1469" s="21"/>
      <c r="G1469" s="21"/>
      <c r="H1469" s="21"/>
      <c r="I1469" s="21"/>
      <c r="J1469" s="21"/>
      <c r="K1469" s="21"/>
      <c r="L1469" s="21"/>
      <c r="M1469" s="21"/>
      <c r="N1469" s="21"/>
      <c r="O1469" s="21"/>
      <c r="P1469" s="21"/>
      <c r="Q1469" s="21"/>
      <c r="R1469" s="21"/>
      <c r="S1469" s="21"/>
      <c r="T1469" s="21"/>
      <c r="U1469" s="21"/>
      <c r="V1469" s="21"/>
      <c r="W1469" s="21"/>
      <c r="X1469" s="21"/>
      <c r="Y1469" s="21"/>
      <c r="Z1469" s="21"/>
      <c r="AA1469" s="21"/>
      <c r="AB1469" s="21"/>
      <c r="AC1469" s="21"/>
      <c r="AD1469" s="21"/>
      <c r="AE1469" s="21"/>
      <c r="AF1469" s="21"/>
      <c r="AG1469" s="21"/>
      <c r="AH1469" s="21"/>
      <c r="AI1469" s="21"/>
      <c r="AJ1469" s="21"/>
      <c r="AK1469" s="21"/>
      <c r="AL1469" s="21"/>
      <c r="AM1469" s="21"/>
      <c r="AN1469" s="21"/>
      <c r="AO1469" s="21"/>
      <c r="AP1469" s="21"/>
      <c r="AQ1469" s="21"/>
      <c r="AR1469" s="21"/>
      <c r="AS1469" s="21"/>
      <c r="AT1469" s="21"/>
      <c r="AU1469" s="21"/>
      <c r="AV1469" s="21"/>
      <c r="AW1469" s="21"/>
      <c r="AX1469" s="21"/>
      <c r="AY1469" s="21"/>
      <c r="AZ1469" s="21"/>
      <c r="BA1469" s="21"/>
      <c r="BB1469" s="21"/>
      <c r="BC1469" s="21"/>
      <c r="BD1469" s="21"/>
      <c r="BE1469" s="21"/>
    </row>
    <row r="1470" spans="5:57" ht="12.75">
      <c r="E1470" s="21"/>
      <c r="F1470" s="21"/>
      <c r="G1470" s="21"/>
      <c r="H1470" s="21"/>
      <c r="I1470" s="21"/>
      <c r="J1470" s="21"/>
      <c r="K1470" s="21"/>
      <c r="L1470" s="21"/>
      <c r="M1470" s="21"/>
      <c r="N1470" s="21"/>
      <c r="O1470" s="21"/>
      <c r="P1470" s="21"/>
      <c r="Q1470" s="21"/>
      <c r="R1470" s="21"/>
      <c r="S1470" s="21"/>
      <c r="T1470" s="21"/>
      <c r="U1470" s="21"/>
      <c r="V1470" s="21"/>
      <c r="W1470" s="21"/>
      <c r="X1470" s="21"/>
      <c r="Y1470" s="21"/>
      <c r="Z1470" s="21"/>
      <c r="AA1470" s="21"/>
      <c r="AB1470" s="21"/>
      <c r="AC1470" s="21"/>
      <c r="AD1470" s="21"/>
      <c r="AE1470" s="21"/>
      <c r="AF1470" s="21"/>
      <c r="AG1470" s="21"/>
      <c r="AH1470" s="21"/>
      <c r="AI1470" s="21"/>
      <c r="AJ1470" s="21"/>
      <c r="AK1470" s="21"/>
      <c r="AL1470" s="21"/>
      <c r="AM1470" s="21"/>
      <c r="AN1470" s="21"/>
      <c r="AO1470" s="21"/>
      <c r="AP1470" s="21"/>
      <c r="AQ1470" s="21"/>
      <c r="AR1470" s="21"/>
      <c r="AS1470" s="21"/>
      <c r="AT1470" s="21"/>
      <c r="AU1470" s="21"/>
      <c r="AV1470" s="21"/>
      <c r="AW1470" s="21"/>
      <c r="AX1470" s="21"/>
      <c r="AY1470" s="21"/>
      <c r="AZ1470" s="21"/>
      <c r="BA1470" s="21"/>
      <c r="BB1470" s="21"/>
      <c r="BC1470" s="21"/>
      <c r="BD1470" s="21"/>
      <c r="BE1470" s="21"/>
    </row>
    <row r="1471" spans="5:57" ht="12.75">
      <c r="E1471" s="21"/>
      <c r="F1471" s="21"/>
      <c r="G1471" s="21"/>
      <c r="H1471" s="21"/>
      <c r="I1471" s="21"/>
      <c r="J1471" s="21"/>
      <c r="K1471" s="21"/>
      <c r="L1471" s="21"/>
      <c r="M1471" s="21"/>
      <c r="N1471" s="21"/>
      <c r="O1471" s="21"/>
      <c r="P1471" s="21"/>
      <c r="Q1471" s="21"/>
      <c r="R1471" s="21"/>
      <c r="S1471" s="21"/>
      <c r="T1471" s="21"/>
      <c r="U1471" s="21"/>
      <c r="V1471" s="21"/>
      <c r="W1471" s="21"/>
      <c r="X1471" s="21"/>
      <c r="Y1471" s="21"/>
      <c r="Z1471" s="21"/>
      <c r="AA1471" s="21"/>
      <c r="AB1471" s="21"/>
      <c r="AC1471" s="21"/>
      <c r="AD1471" s="21"/>
      <c r="AE1471" s="21"/>
      <c r="AF1471" s="21"/>
      <c r="AG1471" s="21"/>
      <c r="AH1471" s="21"/>
      <c r="AI1471" s="21"/>
      <c r="AJ1471" s="21"/>
      <c r="AK1471" s="21"/>
      <c r="AL1471" s="21"/>
      <c r="AM1471" s="21"/>
      <c r="AN1471" s="21"/>
      <c r="AO1471" s="21"/>
      <c r="AP1471" s="21"/>
      <c r="AQ1471" s="21"/>
      <c r="AR1471" s="21"/>
      <c r="AS1471" s="21"/>
      <c r="AT1471" s="21"/>
      <c r="AU1471" s="21"/>
      <c r="AV1471" s="21"/>
      <c r="AW1471" s="21"/>
      <c r="AX1471" s="21"/>
      <c r="AY1471" s="21"/>
      <c r="AZ1471" s="21"/>
      <c r="BA1471" s="21"/>
      <c r="BB1471" s="21"/>
      <c r="BC1471" s="21"/>
      <c r="BD1471" s="21"/>
      <c r="BE1471" s="21"/>
    </row>
    <row r="1472" spans="5:57" ht="12.75">
      <c r="E1472" s="21"/>
      <c r="F1472" s="21"/>
      <c r="G1472" s="21"/>
      <c r="H1472" s="21"/>
      <c r="I1472" s="21"/>
      <c r="J1472" s="21"/>
      <c r="K1472" s="21"/>
      <c r="L1472" s="21"/>
      <c r="M1472" s="21"/>
      <c r="N1472" s="21"/>
      <c r="O1472" s="21"/>
      <c r="P1472" s="21"/>
      <c r="Q1472" s="21"/>
      <c r="R1472" s="21"/>
      <c r="S1472" s="21"/>
      <c r="T1472" s="21"/>
      <c r="U1472" s="21"/>
      <c r="V1472" s="21"/>
      <c r="W1472" s="21"/>
      <c r="X1472" s="21"/>
      <c r="Y1472" s="21"/>
      <c r="Z1472" s="21"/>
      <c r="AA1472" s="21"/>
      <c r="AB1472" s="21"/>
      <c r="AC1472" s="21"/>
      <c r="AD1472" s="21"/>
      <c r="AE1472" s="21"/>
      <c r="AF1472" s="21"/>
      <c r="AG1472" s="21"/>
      <c r="AH1472" s="21"/>
      <c r="AI1472" s="21"/>
      <c r="AJ1472" s="21"/>
      <c r="AK1472" s="21"/>
      <c r="AL1472" s="21"/>
      <c r="AM1472" s="21"/>
      <c r="AN1472" s="21"/>
      <c r="AO1472" s="21"/>
      <c r="AP1472" s="21"/>
      <c r="AQ1472" s="21"/>
      <c r="AR1472" s="21"/>
      <c r="AS1472" s="21"/>
      <c r="AT1472" s="21"/>
      <c r="AU1472" s="21"/>
      <c r="AV1472" s="21"/>
      <c r="AW1472" s="21"/>
      <c r="AX1472" s="21"/>
      <c r="AY1472" s="21"/>
      <c r="AZ1472" s="21"/>
      <c r="BA1472" s="21"/>
      <c r="BB1472" s="21"/>
      <c r="BC1472" s="21"/>
      <c r="BD1472" s="21"/>
      <c r="BE1472" s="21"/>
    </row>
    <row r="1473" spans="5:57" ht="12.75">
      <c r="E1473" s="21"/>
      <c r="F1473" s="21"/>
      <c r="G1473" s="21"/>
      <c r="H1473" s="21"/>
      <c r="I1473" s="21"/>
      <c r="J1473" s="21"/>
      <c r="K1473" s="21"/>
      <c r="L1473" s="21"/>
      <c r="M1473" s="21"/>
      <c r="N1473" s="21"/>
      <c r="O1473" s="21"/>
      <c r="P1473" s="21"/>
      <c r="Q1473" s="21"/>
      <c r="R1473" s="21"/>
      <c r="S1473" s="21"/>
      <c r="T1473" s="21"/>
      <c r="U1473" s="21"/>
      <c r="V1473" s="21"/>
      <c r="W1473" s="21"/>
      <c r="X1473" s="21"/>
      <c r="Y1473" s="21"/>
      <c r="Z1473" s="21"/>
      <c r="AA1473" s="21"/>
      <c r="AB1473" s="21"/>
      <c r="AC1473" s="21"/>
      <c r="AD1473" s="21"/>
      <c r="AE1473" s="21"/>
      <c r="AF1473" s="21"/>
      <c r="AG1473" s="21"/>
      <c r="AH1473" s="21"/>
      <c r="AI1473" s="21"/>
      <c r="AJ1473" s="21"/>
      <c r="AK1473" s="21"/>
      <c r="AL1473" s="21"/>
      <c r="AM1473" s="21"/>
      <c r="AN1473" s="21"/>
      <c r="AO1473" s="21"/>
      <c r="AP1473" s="21"/>
      <c r="AQ1473" s="21"/>
      <c r="AR1473" s="21"/>
      <c r="AS1473" s="21"/>
      <c r="AT1473" s="21"/>
      <c r="AU1473" s="21"/>
      <c r="AV1473" s="21"/>
      <c r="AW1473" s="21"/>
      <c r="AX1473" s="21"/>
      <c r="AY1473" s="21"/>
      <c r="AZ1473" s="21"/>
      <c r="BA1473" s="21"/>
      <c r="BB1473" s="21"/>
      <c r="BC1473" s="21"/>
      <c r="BD1473" s="21"/>
      <c r="BE1473" s="21"/>
    </row>
    <row r="1474" spans="5:57" ht="12.75">
      <c r="E1474" s="21"/>
      <c r="F1474" s="21"/>
      <c r="G1474" s="21"/>
      <c r="H1474" s="21"/>
      <c r="I1474" s="21"/>
      <c r="J1474" s="21"/>
      <c r="K1474" s="21"/>
      <c r="L1474" s="21"/>
      <c r="M1474" s="21"/>
      <c r="N1474" s="21"/>
      <c r="O1474" s="21"/>
      <c r="P1474" s="21"/>
      <c r="Q1474" s="21"/>
      <c r="R1474" s="21"/>
      <c r="S1474" s="21"/>
      <c r="T1474" s="21"/>
      <c r="U1474" s="21"/>
      <c r="V1474" s="21"/>
      <c r="W1474" s="21"/>
      <c r="X1474" s="21"/>
      <c r="Y1474" s="21"/>
      <c r="Z1474" s="21"/>
      <c r="AA1474" s="21"/>
      <c r="AB1474" s="21"/>
      <c r="AC1474" s="21"/>
      <c r="AD1474" s="21"/>
      <c r="AE1474" s="21"/>
      <c r="AF1474" s="21"/>
      <c r="AG1474" s="21"/>
      <c r="AH1474" s="21"/>
      <c r="AI1474" s="21"/>
      <c r="AJ1474" s="21"/>
      <c r="AK1474" s="21"/>
      <c r="AL1474" s="21"/>
      <c r="AM1474" s="21"/>
      <c r="AN1474" s="21"/>
      <c r="AO1474" s="21"/>
      <c r="AP1474" s="21"/>
      <c r="AQ1474" s="21"/>
      <c r="AR1474" s="21"/>
      <c r="AS1474" s="21"/>
      <c r="AT1474" s="21"/>
      <c r="AU1474" s="21"/>
      <c r="AV1474" s="21"/>
      <c r="AW1474" s="21"/>
      <c r="AX1474" s="21"/>
      <c r="AY1474" s="21"/>
      <c r="AZ1474" s="21"/>
      <c r="BA1474" s="21"/>
      <c r="BB1474" s="21"/>
      <c r="BC1474" s="21"/>
      <c r="BD1474" s="21"/>
      <c r="BE1474" s="21"/>
    </row>
    <row r="1475" spans="5:57" ht="12.75">
      <c r="E1475" s="21"/>
      <c r="F1475" s="21"/>
      <c r="G1475" s="21"/>
      <c r="H1475" s="21"/>
      <c r="I1475" s="21"/>
      <c r="J1475" s="21"/>
      <c r="K1475" s="21"/>
      <c r="L1475" s="21"/>
      <c r="M1475" s="21"/>
      <c r="N1475" s="21"/>
      <c r="O1475" s="21"/>
      <c r="P1475" s="21"/>
      <c r="Q1475" s="21"/>
      <c r="R1475" s="21"/>
      <c r="S1475" s="21"/>
      <c r="T1475" s="21"/>
      <c r="U1475" s="21"/>
      <c r="V1475" s="21"/>
      <c r="W1475" s="21"/>
      <c r="X1475" s="21"/>
      <c r="Y1475" s="21"/>
      <c r="Z1475" s="21"/>
      <c r="AA1475" s="21"/>
      <c r="AB1475" s="21"/>
      <c r="AC1475" s="21"/>
      <c r="AD1475" s="21"/>
      <c r="AE1475" s="21"/>
      <c r="AF1475" s="21"/>
      <c r="AG1475" s="21"/>
      <c r="AH1475" s="21"/>
      <c r="AI1475" s="21"/>
      <c r="AJ1475" s="21"/>
      <c r="AK1475" s="21"/>
      <c r="AL1475" s="21"/>
      <c r="AM1475" s="21"/>
      <c r="AN1475" s="21"/>
      <c r="AO1475" s="21"/>
      <c r="AP1475" s="21"/>
      <c r="AQ1475" s="21"/>
      <c r="AR1475" s="21"/>
      <c r="AS1475" s="21"/>
      <c r="AT1475" s="21"/>
      <c r="AU1475" s="21"/>
      <c r="AV1475" s="21"/>
      <c r="AW1475" s="21"/>
      <c r="AX1475" s="21"/>
      <c r="AY1475" s="21"/>
      <c r="AZ1475" s="21"/>
      <c r="BA1475" s="21"/>
      <c r="BB1475" s="21"/>
      <c r="BC1475" s="21"/>
      <c r="BD1475" s="21"/>
      <c r="BE1475" s="21"/>
    </row>
    <row r="1476" spans="5:57" ht="12.75">
      <c r="E1476" s="21"/>
      <c r="F1476" s="21"/>
      <c r="G1476" s="21"/>
      <c r="H1476" s="21"/>
      <c r="I1476" s="21"/>
      <c r="J1476" s="21"/>
      <c r="K1476" s="21"/>
      <c r="L1476" s="21"/>
      <c r="M1476" s="21"/>
      <c r="N1476" s="21"/>
      <c r="O1476" s="21"/>
      <c r="P1476" s="21"/>
      <c r="Q1476" s="21"/>
      <c r="R1476" s="21"/>
      <c r="S1476" s="21"/>
      <c r="T1476" s="21"/>
      <c r="U1476" s="21"/>
      <c r="V1476" s="21"/>
      <c r="W1476" s="21"/>
      <c r="X1476" s="21"/>
      <c r="Y1476" s="21"/>
      <c r="Z1476" s="21"/>
      <c r="AA1476" s="21"/>
      <c r="AB1476" s="21"/>
      <c r="AC1476" s="21"/>
      <c r="AD1476" s="21"/>
      <c r="AE1476" s="21"/>
      <c r="AF1476" s="21"/>
      <c r="AG1476" s="21"/>
      <c r="AH1476" s="21"/>
      <c r="AI1476" s="21"/>
      <c r="AJ1476" s="21"/>
      <c r="AK1476" s="21"/>
      <c r="AL1476" s="21"/>
      <c r="AM1476" s="21"/>
      <c r="AN1476" s="21"/>
      <c r="AO1476" s="21"/>
      <c r="AP1476" s="21"/>
      <c r="AQ1476" s="21"/>
      <c r="AR1476" s="21"/>
      <c r="AS1476" s="21"/>
      <c r="AT1476" s="21"/>
      <c r="AU1476" s="21"/>
      <c r="AV1476" s="21"/>
      <c r="AW1476" s="21"/>
      <c r="AX1476" s="21"/>
      <c r="AY1476" s="21"/>
      <c r="AZ1476" s="21"/>
      <c r="BA1476" s="21"/>
      <c r="BB1476" s="21"/>
      <c r="BC1476" s="21"/>
      <c r="BD1476" s="21"/>
      <c r="BE1476" s="21"/>
    </row>
    <row r="1477" spans="5:57" ht="12.75">
      <c r="E1477" s="21"/>
      <c r="F1477" s="21"/>
      <c r="G1477" s="21"/>
      <c r="H1477" s="21"/>
      <c r="I1477" s="21"/>
      <c r="J1477" s="21"/>
      <c r="K1477" s="21"/>
      <c r="L1477" s="21"/>
      <c r="M1477" s="21"/>
      <c r="N1477" s="21"/>
      <c r="O1477" s="21"/>
      <c r="P1477" s="21"/>
      <c r="Q1477" s="21"/>
      <c r="R1477" s="21"/>
      <c r="S1477" s="21"/>
      <c r="T1477" s="21"/>
      <c r="U1477" s="21"/>
      <c r="V1477" s="21"/>
      <c r="W1477" s="21"/>
      <c r="X1477" s="21"/>
      <c r="Y1477" s="21"/>
      <c r="Z1477" s="21"/>
      <c r="AA1477" s="21"/>
      <c r="AB1477" s="21"/>
      <c r="AC1477" s="21"/>
      <c r="AD1477" s="21"/>
      <c r="AE1477" s="21"/>
      <c r="AF1477" s="21"/>
      <c r="AG1477" s="21"/>
      <c r="AH1477" s="21"/>
      <c r="AI1477" s="21"/>
      <c r="AJ1477" s="21"/>
      <c r="AK1477" s="21"/>
      <c r="AL1477" s="21"/>
      <c r="AM1477" s="21"/>
      <c r="AN1477" s="21"/>
      <c r="AO1477" s="21"/>
      <c r="AP1477" s="21"/>
      <c r="AQ1477" s="21"/>
      <c r="AR1477" s="21"/>
      <c r="AS1477" s="21"/>
      <c r="AT1477" s="21"/>
      <c r="AU1477" s="21"/>
      <c r="AV1477" s="21"/>
      <c r="AW1477" s="21"/>
      <c r="AX1477" s="21"/>
      <c r="AY1477" s="21"/>
      <c r="AZ1477" s="21"/>
      <c r="BA1477" s="21"/>
      <c r="BB1477" s="21"/>
      <c r="BC1477" s="21"/>
      <c r="BD1477" s="21"/>
      <c r="BE1477" s="21"/>
    </row>
    <row r="1478" spans="5:57" ht="12.75">
      <c r="E1478" s="21"/>
      <c r="F1478" s="21"/>
      <c r="G1478" s="21"/>
      <c r="H1478" s="21"/>
      <c r="I1478" s="21"/>
      <c r="J1478" s="21"/>
      <c r="K1478" s="21"/>
      <c r="L1478" s="21"/>
      <c r="M1478" s="21"/>
      <c r="N1478" s="21"/>
      <c r="O1478" s="21"/>
      <c r="P1478" s="21"/>
      <c r="Q1478" s="21"/>
      <c r="R1478" s="21"/>
      <c r="S1478" s="21"/>
      <c r="T1478" s="21"/>
      <c r="U1478" s="21"/>
      <c r="V1478" s="21"/>
      <c r="W1478" s="21"/>
      <c r="X1478" s="21"/>
      <c r="Y1478" s="21"/>
      <c r="Z1478" s="21"/>
      <c r="AA1478" s="21"/>
      <c r="AB1478" s="21"/>
      <c r="AC1478" s="21"/>
      <c r="AD1478" s="21"/>
      <c r="AE1478" s="21"/>
      <c r="AF1478" s="21"/>
      <c r="AG1478" s="21"/>
      <c r="AH1478" s="21"/>
      <c r="AI1478" s="21"/>
      <c r="AJ1478" s="21"/>
      <c r="AK1478" s="21"/>
      <c r="AL1478" s="21"/>
      <c r="AM1478" s="21"/>
      <c r="AN1478" s="21"/>
      <c r="AO1478" s="21"/>
      <c r="AP1478" s="21"/>
      <c r="AQ1478" s="21"/>
      <c r="AR1478" s="21"/>
      <c r="AS1478" s="21"/>
      <c r="AT1478" s="21"/>
      <c r="AU1478" s="21"/>
      <c r="AV1478" s="21"/>
      <c r="AW1478" s="21"/>
      <c r="AX1478" s="21"/>
      <c r="AY1478" s="21"/>
      <c r="AZ1478" s="21"/>
      <c r="BA1478" s="21"/>
      <c r="BB1478" s="21"/>
      <c r="BC1478" s="21"/>
      <c r="BD1478" s="21"/>
      <c r="BE1478" s="21"/>
    </row>
    <row r="1479" spans="5:57" ht="12.75">
      <c r="E1479" s="21"/>
      <c r="F1479" s="21"/>
      <c r="G1479" s="21"/>
      <c r="H1479" s="21"/>
      <c r="I1479" s="21"/>
      <c r="J1479" s="21"/>
      <c r="K1479" s="21"/>
      <c r="L1479" s="21"/>
      <c r="M1479" s="21"/>
      <c r="N1479" s="21"/>
      <c r="O1479" s="21"/>
      <c r="P1479" s="21"/>
      <c r="Q1479" s="21"/>
      <c r="R1479" s="21"/>
      <c r="S1479" s="21"/>
      <c r="T1479" s="21"/>
      <c r="U1479" s="21"/>
      <c r="V1479" s="21"/>
      <c r="W1479" s="21"/>
      <c r="X1479" s="21"/>
      <c r="Y1479" s="21"/>
      <c r="Z1479" s="21"/>
      <c r="AA1479" s="21"/>
      <c r="AB1479" s="21"/>
      <c r="AC1479" s="21"/>
      <c r="AD1479" s="21"/>
      <c r="AE1479" s="21"/>
      <c r="AF1479" s="21"/>
      <c r="AG1479" s="21"/>
      <c r="AH1479" s="21"/>
      <c r="AI1479" s="21"/>
      <c r="AJ1479" s="21"/>
      <c r="AK1479" s="21"/>
      <c r="AL1479" s="21"/>
      <c r="AM1479" s="21"/>
      <c r="AN1479" s="21"/>
      <c r="AO1479" s="21"/>
      <c r="AP1479" s="21"/>
      <c r="AQ1479" s="21"/>
      <c r="AR1479" s="21"/>
      <c r="AS1479" s="21"/>
      <c r="AT1479" s="21"/>
      <c r="AU1479" s="21"/>
      <c r="AV1479" s="21"/>
      <c r="AW1479" s="21"/>
      <c r="AX1479" s="21"/>
      <c r="AY1479" s="21"/>
      <c r="AZ1479" s="21"/>
      <c r="BA1479" s="21"/>
      <c r="BB1479" s="21"/>
      <c r="BC1479" s="21"/>
      <c r="BD1479" s="21"/>
      <c r="BE1479" s="21"/>
    </row>
    <row r="1480" spans="5:57" ht="12.75">
      <c r="E1480" s="21"/>
      <c r="F1480" s="21"/>
      <c r="G1480" s="21"/>
      <c r="H1480" s="21"/>
      <c r="I1480" s="21"/>
      <c r="J1480" s="21"/>
      <c r="K1480" s="21"/>
      <c r="L1480" s="21"/>
      <c r="M1480" s="21"/>
      <c r="N1480" s="21"/>
      <c r="O1480" s="21"/>
      <c r="P1480" s="21"/>
      <c r="Q1480" s="21"/>
      <c r="R1480" s="21"/>
      <c r="S1480" s="21"/>
      <c r="T1480" s="21"/>
      <c r="U1480" s="21"/>
      <c r="V1480" s="21"/>
      <c r="W1480" s="21"/>
      <c r="X1480" s="21"/>
      <c r="Y1480" s="21"/>
      <c r="Z1480" s="21"/>
      <c r="AA1480" s="21"/>
      <c r="AB1480" s="21"/>
      <c r="AC1480" s="21"/>
      <c r="AD1480" s="21"/>
      <c r="AE1480" s="21"/>
      <c r="AF1480" s="21"/>
      <c r="AG1480" s="21"/>
      <c r="AH1480" s="21"/>
      <c r="AI1480" s="21"/>
      <c r="AJ1480" s="21"/>
      <c r="AK1480" s="21"/>
      <c r="AL1480" s="21"/>
      <c r="AM1480" s="21"/>
      <c r="AN1480" s="21"/>
      <c r="AO1480" s="21"/>
      <c r="AP1480" s="21"/>
      <c r="AQ1480" s="21"/>
      <c r="AR1480" s="21"/>
      <c r="AS1480" s="21"/>
      <c r="AT1480" s="21"/>
      <c r="AU1480" s="21"/>
      <c r="AV1480" s="21"/>
      <c r="AW1480" s="21"/>
      <c r="AX1480" s="21"/>
      <c r="AY1480" s="21"/>
      <c r="AZ1480" s="21"/>
      <c r="BA1480" s="21"/>
      <c r="BB1480" s="21"/>
      <c r="BC1480" s="21"/>
      <c r="BD1480" s="21"/>
      <c r="BE1480" s="21"/>
    </row>
    <row r="1481" spans="5:57" ht="12.75">
      <c r="E1481" s="21"/>
      <c r="F1481" s="21"/>
      <c r="G1481" s="21"/>
      <c r="H1481" s="21"/>
      <c r="I1481" s="21"/>
      <c r="J1481" s="21"/>
      <c r="K1481" s="21"/>
      <c r="L1481" s="21"/>
      <c r="M1481" s="21"/>
      <c r="N1481" s="21"/>
      <c r="O1481" s="21"/>
      <c r="P1481" s="21"/>
      <c r="Q1481" s="21"/>
      <c r="R1481" s="21"/>
      <c r="S1481" s="21"/>
      <c r="T1481" s="21"/>
      <c r="U1481" s="21"/>
      <c r="V1481" s="21"/>
      <c r="W1481" s="21"/>
      <c r="X1481" s="21"/>
      <c r="Y1481" s="21"/>
      <c r="Z1481" s="21"/>
      <c r="AA1481" s="21"/>
      <c r="AB1481" s="21"/>
      <c r="AC1481" s="21"/>
      <c r="AD1481" s="21"/>
      <c r="AE1481" s="21"/>
      <c r="AF1481" s="21"/>
      <c r="AG1481" s="21"/>
      <c r="AH1481" s="21"/>
      <c r="AI1481" s="21"/>
      <c r="AJ1481" s="21"/>
      <c r="AK1481" s="21"/>
      <c r="AL1481" s="21"/>
      <c r="AM1481" s="21"/>
      <c r="AN1481" s="21"/>
      <c r="AO1481" s="21"/>
      <c r="AP1481" s="21"/>
      <c r="AQ1481" s="21"/>
      <c r="AR1481" s="21"/>
      <c r="AS1481" s="21"/>
      <c r="AT1481" s="21"/>
      <c r="AU1481" s="21"/>
      <c r="AV1481" s="21"/>
      <c r="AW1481" s="21"/>
      <c r="AX1481" s="21"/>
      <c r="AY1481" s="21"/>
      <c r="AZ1481" s="21"/>
      <c r="BA1481" s="21"/>
      <c r="BB1481" s="21"/>
      <c r="BC1481" s="21"/>
      <c r="BD1481" s="21"/>
      <c r="BE1481" s="21"/>
    </row>
    <row r="1482" spans="5:57" ht="12.75">
      <c r="E1482" s="21"/>
      <c r="F1482" s="21"/>
      <c r="G1482" s="21"/>
      <c r="H1482" s="21"/>
      <c r="I1482" s="21"/>
      <c r="J1482" s="21"/>
      <c r="K1482" s="21"/>
      <c r="L1482" s="21"/>
      <c r="M1482" s="21"/>
      <c r="N1482" s="21"/>
      <c r="O1482" s="21"/>
      <c r="P1482" s="21"/>
      <c r="Q1482" s="21"/>
      <c r="R1482" s="21"/>
      <c r="S1482" s="21"/>
      <c r="T1482" s="21"/>
      <c r="U1482" s="21"/>
      <c r="V1482" s="21"/>
      <c r="W1482" s="21"/>
      <c r="X1482" s="21"/>
      <c r="Y1482" s="21"/>
      <c r="Z1482" s="21"/>
      <c r="AA1482" s="21"/>
      <c r="AB1482" s="21"/>
      <c r="AC1482" s="21"/>
      <c r="AD1482" s="21"/>
      <c r="AE1482" s="21"/>
      <c r="AF1482" s="21"/>
      <c r="AG1482" s="21"/>
      <c r="AH1482" s="21"/>
      <c r="AI1482" s="21"/>
      <c r="AJ1482" s="21"/>
      <c r="AK1482" s="21"/>
      <c r="AL1482" s="21"/>
      <c r="AM1482" s="21"/>
      <c r="AN1482" s="21"/>
      <c r="AO1482" s="21"/>
      <c r="AP1482" s="21"/>
      <c r="AQ1482" s="21"/>
      <c r="AR1482" s="21"/>
      <c r="AS1482" s="21"/>
      <c r="AT1482" s="21"/>
      <c r="AU1482" s="21"/>
      <c r="AV1482" s="21"/>
      <c r="AW1482" s="21"/>
      <c r="AX1482" s="21"/>
      <c r="AY1482" s="21"/>
      <c r="AZ1482" s="21"/>
      <c r="BA1482" s="21"/>
      <c r="BB1482" s="21"/>
      <c r="BC1482" s="21"/>
      <c r="BD1482" s="21"/>
      <c r="BE1482" s="21"/>
    </row>
    <row r="1483" spans="5:57" ht="12.75">
      <c r="E1483" s="21"/>
      <c r="F1483" s="21"/>
      <c r="G1483" s="21"/>
      <c r="H1483" s="21"/>
      <c r="I1483" s="21"/>
      <c r="J1483" s="21"/>
      <c r="K1483" s="21"/>
      <c r="L1483" s="21"/>
      <c r="M1483" s="21"/>
      <c r="N1483" s="21"/>
      <c r="O1483" s="21"/>
      <c r="P1483" s="21"/>
      <c r="Q1483" s="21"/>
      <c r="R1483" s="21"/>
      <c r="S1483" s="21"/>
      <c r="T1483" s="21"/>
      <c r="U1483" s="21"/>
      <c r="V1483" s="21"/>
      <c r="W1483" s="21"/>
      <c r="X1483" s="21"/>
      <c r="Y1483" s="21"/>
      <c r="Z1483" s="21"/>
      <c r="AA1483" s="21"/>
      <c r="AB1483" s="21"/>
      <c r="AC1483" s="21"/>
      <c r="AD1483" s="21"/>
      <c r="AE1483" s="21"/>
      <c r="AF1483" s="21"/>
      <c r="AG1483" s="21"/>
      <c r="AH1483" s="21"/>
      <c r="AI1483" s="21"/>
      <c r="AJ1483" s="21"/>
      <c r="AK1483" s="21"/>
      <c r="AL1483" s="21"/>
      <c r="AM1483" s="21"/>
      <c r="AN1483" s="21"/>
      <c r="AO1483" s="21"/>
      <c r="AP1483" s="21"/>
      <c r="AQ1483" s="21"/>
      <c r="AR1483" s="21"/>
      <c r="AS1483" s="21"/>
      <c r="AT1483" s="21"/>
      <c r="AU1483" s="21"/>
      <c r="AV1483" s="21"/>
      <c r="AW1483" s="21"/>
      <c r="AX1483" s="21"/>
      <c r="AY1483" s="21"/>
      <c r="AZ1483" s="21"/>
      <c r="BA1483" s="21"/>
      <c r="BB1483" s="21"/>
      <c r="BC1483" s="21"/>
      <c r="BD1483" s="21"/>
      <c r="BE1483" s="21"/>
    </row>
    <row r="1484" spans="5:57" ht="12.75">
      <c r="E1484" s="21"/>
      <c r="F1484" s="21"/>
      <c r="G1484" s="21"/>
      <c r="H1484" s="21"/>
      <c r="I1484" s="21"/>
      <c r="J1484" s="21"/>
      <c r="K1484" s="21"/>
      <c r="L1484" s="21"/>
      <c r="M1484" s="21"/>
      <c r="N1484" s="21"/>
      <c r="O1484" s="21"/>
      <c r="P1484" s="21"/>
      <c r="Q1484" s="21"/>
      <c r="R1484" s="21"/>
      <c r="S1484" s="21"/>
      <c r="T1484" s="21"/>
      <c r="U1484" s="21"/>
      <c r="V1484" s="21"/>
      <c r="W1484" s="21"/>
      <c r="X1484" s="21"/>
      <c r="Y1484" s="21"/>
      <c r="Z1484" s="21"/>
      <c r="AA1484" s="21"/>
      <c r="AB1484" s="21"/>
      <c r="AC1484" s="21"/>
      <c r="AD1484" s="21"/>
      <c r="AE1484" s="21"/>
      <c r="AF1484" s="21"/>
      <c r="AG1484" s="21"/>
      <c r="AH1484" s="21"/>
      <c r="AI1484" s="21"/>
      <c r="AJ1484" s="21"/>
      <c r="AK1484" s="21"/>
      <c r="AL1484" s="21"/>
      <c r="AM1484" s="21"/>
      <c r="AN1484" s="21"/>
      <c r="AO1484" s="21"/>
      <c r="AP1484" s="21"/>
      <c r="AQ1484" s="21"/>
      <c r="AR1484" s="21"/>
      <c r="AS1484" s="21"/>
      <c r="AT1484" s="21"/>
      <c r="AU1484" s="21"/>
      <c r="AV1484" s="21"/>
      <c r="AW1484" s="21"/>
      <c r="AX1484" s="21"/>
      <c r="AY1484" s="21"/>
      <c r="AZ1484" s="21"/>
      <c r="BA1484" s="21"/>
      <c r="BB1484" s="21"/>
      <c r="BC1484" s="21"/>
      <c r="BD1484" s="21"/>
      <c r="BE1484" s="21"/>
    </row>
    <row r="1485" spans="5:57" ht="12.75">
      <c r="E1485" s="21"/>
      <c r="F1485" s="21"/>
      <c r="G1485" s="21"/>
      <c r="H1485" s="21"/>
      <c r="I1485" s="21"/>
      <c r="J1485" s="21"/>
      <c r="K1485" s="21"/>
      <c r="L1485" s="21"/>
      <c r="M1485" s="21"/>
      <c r="N1485" s="21"/>
      <c r="O1485" s="21"/>
      <c r="P1485" s="21"/>
      <c r="Q1485" s="21"/>
      <c r="R1485" s="21"/>
      <c r="S1485" s="21"/>
      <c r="T1485" s="21"/>
      <c r="U1485" s="21"/>
      <c r="V1485" s="21"/>
      <c r="W1485" s="21"/>
      <c r="X1485" s="21"/>
      <c r="Y1485" s="21"/>
      <c r="Z1485" s="21"/>
      <c r="AA1485" s="21"/>
      <c r="AB1485" s="21"/>
      <c r="AC1485" s="21"/>
      <c r="AD1485" s="21"/>
      <c r="AE1485" s="21"/>
      <c r="AF1485" s="21"/>
      <c r="AG1485" s="21"/>
      <c r="AH1485" s="21"/>
      <c r="AI1485" s="21"/>
      <c r="AJ1485" s="21"/>
      <c r="AK1485" s="21"/>
      <c r="AL1485" s="21"/>
      <c r="AM1485" s="21"/>
      <c r="AN1485" s="21"/>
      <c r="AO1485" s="21"/>
      <c r="AP1485" s="21"/>
      <c r="AQ1485" s="21"/>
      <c r="AR1485" s="21"/>
      <c r="AS1485" s="21"/>
      <c r="AT1485" s="21"/>
      <c r="AU1485" s="21"/>
      <c r="AV1485" s="21"/>
      <c r="AW1485" s="21"/>
      <c r="AX1485" s="21"/>
      <c r="AY1485" s="21"/>
      <c r="AZ1485" s="21"/>
      <c r="BA1485" s="21"/>
      <c r="BB1485" s="21"/>
      <c r="BC1485" s="21"/>
      <c r="BD1485" s="21"/>
      <c r="BE1485" s="21"/>
    </row>
    <row r="1486" spans="5:57" ht="12.75">
      <c r="E1486" s="21"/>
      <c r="F1486" s="21"/>
      <c r="G1486" s="21"/>
      <c r="H1486" s="21"/>
      <c r="I1486" s="21"/>
      <c r="J1486" s="21"/>
      <c r="K1486" s="21"/>
      <c r="L1486" s="21"/>
      <c r="M1486" s="21"/>
      <c r="N1486" s="21"/>
      <c r="O1486" s="21"/>
      <c r="P1486" s="21"/>
      <c r="Q1486" s="21"/>
      <c r="R1486" s="21"/>
      <c r="S1486" s="21"/>
      <c r="T1486" s="21"/>
      <c r="U1486" s="21"/>
      <c r="V1486" s="21"/>
      <c r="W1486" s="21"/>
      <c r="X1486" s="21"/>
      <c r="Y1486" s="21"/>
      <c r="Z1486" s="21"/>
      <c r="AA1486" s="21"/>
      <c r="AB1486" s="21"/>
      <c r="AC1486" s="21"/>
      <c r="AD1486" s="21"/>
      <c r="AE1486" s="21"/>
      <c r="AF1486" s="21"/>
      <c r="AG1486" s="21"/>
      <c r="AH1486" s="21"/>
      <c r="AI1486" s="21"/>
      <c r="AJ1486" s="21"/>
      <c r="AK1486" s="21"/>
      <c r="AL1486" s="21"/>
      <c r="AM1486" s="21"/>
      <c r="AN1486" s="21"/>
      <c r="AO1486" s="21"/>
      <c r="AP1486" s="21"/>
      <c r="AQ1486" s="21"/>
      <c r="AR1486" s="21"/>
      <c r="AS1486" s="21"/>
      <c r="AT1486" s="21"/>
      <c r="AU1486" s="21"/>
      <c r="AV1486" s="21"/>
      <c r="AW1486" s="21"/>
      <c r="AX1486" s="21"/>
      <c r="AY1486" s="21"/>
      <c r="AZ1486" s="21"/>
      <c r="BA1486" s="21"/>
      <c r="BB1486" s="21"/>
      <c r="BC1486" s="21"/>
      <c r="BD1486" s="21"/>
      <c r="BE1486" s="21"/>
    </row>
    <row r="1487" spans="5:57" ht="12.75">
      <c r="E1487" s="21"/>
      <c r="F1487" s="21"/>
      <c r="G1487" s="21"/>
      <c r="H1487" s="21"/>
      <c r="I1487" s="21"/>
      <c r="J1487" s="21"/>
      <c r="K1487" s="21"/>
      <c r="L1487" s="21"/>
      <c r="M1487" s="21"/>
      <c r="N1487" s="21"/>
      <c r="O1487" s="21"/>
      <c r="P1487" s="21"/>
      <c r="Q1487" s="21"/>
      <c r="R1487" s="21"/>
      <c r="S1487" s="21"/>
      <c r="T1487" s="21"/>
      <c r="U1487" s="21"/>
      <c r="V1487" s="21"/>
      <c r="W1487" s="21"/>
      <c r="X1487" s="21"/>
      <c r="Y1487" s="21"/>
      <c r="Z1487" s="21"/>
      <c r="AA1487" s="21"/>
      <c r="AB1487" s="21"/>
      <c r="AC1487" s="21"/>
      <c r="AD1487" s="21"/>
      <c r="AE1487" s="21"/>
      <c r="AF1487" s="21"/>
      <c r="AG1487" s="21"/>
      <c r="AH1487" s="21"/>
      <c r="AI1487" s="21"/>
      <c r="AJ1487" s="21"/>
      <c r="AK1487" s="21"/>
      <c r="AL1487" s="21"/>
      <c r="AM1487" s="21"/>
      <c r="AN1487" s="21"/>
      <c r="AO1487" s="21"/>
      <c r="AP1487" s="21"/>
      <c r="AQ1487" s="21"/>
      <c r="AR1487" s="21"/>
      <c r="AS1487" s="21"/>
      <c r="AT1487" s="21"/>
      <c r="AU1487" s="21"/>
      <c r="AV1487" s="21"/>
      <c r="AW1487" s="21"/>
      <c r="AX1487" s="21"/>
      <c r="AY1487" s="21"/>
      <c r="AZ1487" s="21"/>
      <c r="BA1487" s="21"/>
      <c r="BB1487" s="21"/>
      <c r="BC1487" s="21"/>
      <c r="BD1487" s="21"/>
      <c r="BE1487" s="21"/>
    </row>
    <row r="1488" spans="5:57" ht="12.75">
      <c r="E1488" s="21"/>
      <c r="F1488" s="21"/>
      <c r="G1488" s="21"/>
      <c r="H1488" s="21"/>
      <c r="I1488" s="21"/>
      <c r="J1488" s="21"/>
      <c r="K1488" s="21"/>
      <c r="L1488" s="21"/>
      <c r="M1488" s="21"/>
      <c r="N1488" s="21"/>
      <c r="O1488" s="21"/>
      <c r="P1488" s="21"/>
      <c r="Q1488" s="21"/>
      <c r="R1488" s="21"/>
      <c r="S1488" s="21"/>
      <c r="T1488" s="21"/>
      <c r="U1488" s="21"/>
      <c r="V1488" s="21"/>
      <c r="W1488" s="21"/>
      <c r="X1488" s="21"/>
      <c r="Y1488" s="21"/>
      <c r="Z1488" s="21"/>
      <c r="AA1488" s="21"/>
      <c r="AB1488" s="21"/>
      <c r="AC1488" s="21"/>
      <c r="AD1488" s="21"/>
      <c r="AE1488" s="21"/>
      <c r="AF1488" s="21"/>
      <c r="AG1488" s="21"/>
      <c r="AH1488" s="21"/>
      <c r="AI1488" s="21"/>
      <c r="AJ1488" s="21"/>
      <c r="AK1488" s="21"/>
      <c r="AL1488" s="21"/>
      <c r="AM1488" s="21"/>
      <c r="AN1488" s="21"/>
      <c r="AO1488" s="21"/>
      <c r="AP1488" s="21"/>
      <c r="AQ1488" s="21"/>
      <c r="AR1488" s="21"/>
      <c r="AS1488" s="21"/>
      <c r="AT1488" s="21"/>
      <c r="AU1488" s="21"/>
      <c r="AV1488" s="21"/>
      <c r="AW1488" s="21"/>
      <c r="AX1488" s="21"/>
      <c r="AY1488" s="21"/>
      <c r="AZ1488" s="21"/>
      <c r="BA1488" s="21"/>
      <c r="BB1488" s="21"/>
      <c r="BC1488" s="21"/>
      <c r="BD1488" s="21"/>
      <c r="BE1488" s="21"/>
    </row>
    <row r="1489" spans="5:57" ht="12.75">
      <c r="E1489" s="21"/>
      <c r="F1489" s="21"/>
      <c r="G1489" s="21"/>
      <c r="H1489" s="21"/>
      <c r="I1489" s="21"/>
      <c r="J1489" s="21"/>
      <c r="K1489" s="21"/>
      <c r="L1489" s="21"/>
      <c r="M1489" s="21"/>
      <c r="N1489" s="21"/>
      <c r="O1489" s="21"/>
      <c r="P1489" s="21"/>
      <c r="Q1489" s="21"/>
      <c r="R1489" s="21"/>
      <c r="S1489" s="21"/>
      <c r="T1489" s="21"/>
      <c r="U1489" s="21"/>
      <c r="V1489" s="21"/>
      <c r="W1489" s="21"/>
      <c r="X1489" s="21"/>
      <c r="Y1489" s="21"/>
      <c r="Z1489" s="21"/>
      <c r="AA1489" s="21"/>
      <c r="AB1489" s="21"/>
      <c r="AC1489" s="21"/>
      <c r="AD1489" s="21"/>
      <c r="AE1489" s="21"/>
      <c r="AF1489" s="21"/>
      <c r="AG1489" s="21"/>
      <c r="AH1489" s="21"/>
      <c r="AI1489" s="21"/>
      <c r="AJ1489" s="21"/>
      <c r="AK1489" s="21"/>
      <c r="AL1489" s="21"/>
      <c r="AM1489" s="21"/>
      <c r="AN1489" s="21"/>
      <c r="AO1489" s="21"/>
      <c r="AP1489" s="21"/>
      <c r="AQ1489" s="21"/>
      <c r="AR1489" s="21"/>
      <c r="AS1489" s="21"/>
      <c r="AT1489" s="21"/>
      <c r="AU1489" s="21"/>
      <c r="AV1489" s="21"/>
      <c r="AW1489" s="21"/>
      <c r="AX1489" s="21"/>
      <c r="AY1489" s="21"/>
      <c r="AZ1489" s="21"/>
      <c r="BA1489" s="21"/>
      <c r="BB1489" s="21"/>
      <c r="BC1489" s="21"/>
      <c r="BD1489" s="21"/>
      <c r="BE1489" s="21"/>
    </row>
    <row r="1490" spans="5:57" ht="12.75">
      <c r="E1490" s="21"/>
      <c r="F1490" s="21"/>
      <c r="G1490" s="21"/>
      <c r="H1490" s="21"/>
      <c r="I1490" s="21"/>
      <c r="J1490" s="21"/>
      <c r="K1490" s="21"/>
      <c r="L1490" s="21"/>
      <c r="M1490" s="21"/>
      <c r="N1490" s="21"/>
      <c r="O1490" s="21"/>
      <c r="P1490" s="21"/>
      <c r="Q1490" s="21"/>
      <c r="R1490" s="21"/>
      <c r="S1490" s="21"/>
      <c r="T1490" s="21"/>
      <c r="U1490" s="21"/>
      <c r="V1490" s="21"/>
      <c r="W1490" s="21"/>
      <c r="X1490" s="21"/>
      <c r="Y1490" s="21"/>
      <c r="Z1490" s="21"/>
      <c r="AA1490" s="21"/>
      <c r="AB1490" s="21"/>
      <c r="AC1490" s="21"/>
      <c r="AD1490" s="21"/>
      <c r="AE1490" s="21"/>
      <c r="AF1490" s="21"/>
      <c r="AG1490" s="21"/>
      <c r="AH1490" s="21"/>
      <c r="AI1490" s="21"/>
      <c r="AJ1490" s="21"/>
      <c r="AK1490" s="21"/>
      <c r="AL1490" s="21"/>
      <c r="AM1490" s="21"/>
      <c r="AN1490" s="21"/>
      <c r="AO1490" s="21"/>
      <c r="AP1490" s="21"/>
      <c r="AQ1490" s="21"/>
      <c r="AR1490" s="21"/>
      <c r="AS1490" s="21"/>
      <c r="AT1490" s="21"/>
      <c r="AU1490" s="21"/>
      <c r="AV1490" s="21"/>
      <c r="AW1490" s="21"/>
      <c r="AX1490" s="21"/>
      <c r="AY1490" s="21"/>
      <c r="AZ1490" s="21"/>
      <c r="BA1490" s="21"/>
      <c r="BB1490" s="21"/>
      <c r="BC1490" s="21"/>
      <c r="BD1490" s="21"/>
      <c r="BE1490" s="21"/>
    </row>
    <row r="1491" spans="5:57" ht="12.75">
      <c r="E1491" s="21"/>
      <c r="F1491" s="21"/>
      <c r="G1491" s="21"/>
      <c r="H1491" s="21"/>
      <c r="I1491" s="21"/>
      <c r="J1491" s="21"/>
      <c r="K1491" s="21"/>
      <c r="L1491" s="21"/>
      <c r="M1491" s="21"/>
      <c r="N1491" s="21"/>
      <c r="O1491" s="21"/>
      <c r="P1491" s="21"/>
      <c r="Q1491" s="21"/>
      <c r="R1491" s="21"/>
      <c r="S1491" s="21"/>
      <c r="T1491" s="21"/>
      <c r="U1491" s="21"/>
      <c r="V1491" s="21"/>
      <c r="W1491" s="21"/>
      <c r="X1491" s="21"/>
      <c r="Y1491" s="21"/>
      <c r="Z1491" s="21"/>
      <c r="AA1491" s="21"/>
      <c r="AB1491" s="21"/>
      <c r="AC1491" s="21"/>
      <c r="AD1491" s="21"/>
      <c r="AE1491" s="21"/>
      <c r="AF1491" s="21"/>
      <c r="AG1491" s="21"/>
      <c r="AH1491" s="21"/>
      <c r="AI1491" s="21"/>
      <c r="AJ1491" s="21"/>
      <c r="AK1491" s="21"/>
      <c r="AL1491" s="21"/>
      <c r="AM1491" s="21"/>
      <c r="AN1491" s="21"/>
      <c r="AO1491" s="21"/>
      <c r="AP1491" s="21"/>
      <c r="AQ1491" s="21"/>
      <c r="AR1491" s="21"/>
      <c r="AS1491" s="21"/>
      <c r="AT1491" s="21"/>
      <c r="AU1491" s="21"/>
      <c r="AV1491" s="21"/>
      <c r="AW1491" s="21"/>
      <c r="AX1491" s="21"/>
      <c r="AY1491" s="21"/>
      <c r="AZ1491" s="21"/>
      <c r="BA1491" s="21"/>
      <c r="BB1491" s="21"/>
      <c r="BC1491" s="21"/>
      <c r="BD1491" s="21"/>
      <c r="BE1491" s="21"/>
    </row>
    <row r="1492" spans="5:57" ht="12.75">
      <c r="E1492" s="21"/>
      <c r="F1492" s="21"/>
      <c r="G1492" s="21"/>
      <c r="H1492" s="21"/>
      <c r="I1492" s="21"/>
      <c r="J1492" s="21"/>
      <c r="K1492" s="21"/>
      <c r="L1492" s="21"/>
      <c r="M1492" s="21"/>
      <c r="N1492" s="21"/>
      <c r="O1492" s="21"/>
      <c r="P1492" s="21"/>
      <c r="Q1492" s="21"/>
      <c r="R1492" s="21"/>
      <c r="S1492" s="21"/>
      <c r="T1492" s="21"/>
      <c r="U1492" s="21"/>
      <c r="V1492" s="21"/>
      <c r="W1492" s="21"/>
      <c r="X1492" s="21"/>
      <c r="Y1492" s="21"/>
      <c r="Z1492" s="21"/>
      <c r="AA1492" s="21"/>
      <c r="AB1492" s="21"/>
      <c r="AC1492" s="21"/>
      <c r="AD1492" s="21"/>
      <c r="AE1492" s="21"/>
      <c r="AF1492" s="21"/>
      <c r="AG1492" s="21"/>
      <c r="AH1492" s="21"/>
      <c r="AI1492" s="21"/>
      <c r="AJ1492" s="21"/>
      <c r="AK1492" s="21"/>
      <c r="AL1492" s="21"/>
      <c r="AM1492" s="21"/>
      <c r="AN1492" s="21"/>
      <c r="AO1492" s="21"/>
      <c r="AP1492" s="21"/>
      <c r="AQ1492" s="21"/>
      <c r="AR1492" s="21"/>
      <c r="AS1492" s="21"/>
      <c r="AT1492" s="21"/>
      <c r="AU1492" s="21"/>
      <c r="AV1492" s="21"/>
      <c r="AW1492" s="21"/>
      <c r="AX1492" s="21"/>
      <c r="AY1492" s="21"/>
      <c r="AZ1492" s="21"/>
      <c r="BA1492" s="21"/>
      <c r="BB1492" s="21"/>
      <c r="BC1492" s="21"/>
      <c r="BD1492" s="21"/>
      <c r="BE1492" s="21"/>
    </row>
    <row r="1493" spans="5:57" ht="12.75">
      <c r="E1493" s="21"/>
      <c r="F1493" s="21"/>
      <c r="G1493" s="21"/>
      <c r="H1493" s="21"/>
      <c r="I1493" s="21"/>
      <c r="J1493" s="21"/>
      <c r="K1493" s="21"/>
      <c r="L1493" s="21"/>
      <c r="M1493" s="21"/>
      <c r="N1493" s="21"/>
      <c r="O1493" s="21"/>
      <c r="P1493" s="21"/>
      <c r="Q1493" s="21"/>
      <c r="R1493" s="21"/>
      <c r="S1493" s="21"/>
      <c r="T1493" s="21"/>
      <c r="U1493" s="21"/>
      <c r="V1493" s="21"/>
      <c r="W1493" s="21"/>
      <c r="X1493" s="21"/>
      <c r="Y1493" s="21"/>
      <c r="Z1493" s="21"/>
      <c r="AA1493" s="21"/>
      <c r="AB1493" s="21"/>
      <c r="AC1493" s="21"/>
      <c r="AD1493" s="21"/>
      <c r="AE1493" s="21"/>
      <c r="AF1493" s="21"/>
      <c r="AG1493" s="21"/>
      <c r="AH1493" s="21"/>
      <c r="AI1493" s="21"/>
      <c r="AJ1493" s="21"/>
      <c r="AK1493" s="21"/>
      <c r="AL1493" s="21"/>
      <c r="AM1493" s="21"/>
      <c r="AN1493" s="21"/>
      <c r="AO1493" s="21"/>
      <c r="AP1493" s="21"/>
      <c r="AQ1493" s="21"/>
      <c r="AR1493" s="21"/>
      <c r="AS1493" s="21"/>
      <c r="AT1493" s="21"/>
      <c r="AU1493" s="21"/>
      <c r="AV1493" s="21"/>
      <c r="AW1493" s="21"/>
      <c r="AX1493" s="21"/>
      <c r="AY1493" s="21"/>
      <c r="AZ1493" s="21"/>
      <c r="BA1493" s="21"/>
      <c r="BB1493" s="21"/>
      <c r="BC1493" s="21"/>
      <c r="BD1493" s="21"/>
      <c r="BE1493" s="21"/>
    </row>
    <row r="1494" spans="5:57" ht="12.75">
      <c r="E1494" s="21"/>
      <c r="F1494" s="21"/>
      <c r="G1494" s="21"/>
      <c r="H1494" s="21"/>
      <c r="I1494" s="21"/>
      <c r="J1494" s="21"/>
      <c r="K1494" s="21"/>
      <c r="L1494" s="21"/>
      <c r="M1494" s="21"/>
      <c r="N1494" s="21"/>
      <c r="O1494" s="21"/>
      <c r="P1494" s="21"/>
      <c r="Q1494" s="21"/>
      <c r="R1494" s="21"/>
      <c r="S1494" s="21"/>
      <c r="T1494" s="21"/>
      <c r="U1494" s="21"/>
      <c r="V1494" s="21"/>
      <c r="W1494" s="21"/>
      <c r="X1494" s="21"/>
      <c r="Y1494" s="21"/>
      <c r="Z1494" s="21"/>
      <c r="AA1494" s="21"/>
      <c r="AB1494" s="21"/>
      <c r="AC1494" s="21"/>
      <c r="AD1494" s="21"/>
      <c r="AE1494" s="21"/>
      <c r="AF1494" s="21"/>
      <c r="AG1494" s="21"/>
      <c r="AH1494" s="21"/>
      <c r="AI1494" s="21"/>
      <c r="AJ1494" s="21"/>
      <c r="AK1494" s="21"/>
      <c r="AL1494" s="21"/>
      <c r="AM1494" s="21"/>
      <c r="AN1494" s="21"/>
      <c r="AO1494" s="21"/>
      <c r="AP1494" s="21"/>
      <c r="AQ1494" s="21"/>
      <c r="AR1494" s="21"/>
      <c r="AS1494" s="21"/>
      <c r="AT1494" s="21"/>
      <c r="AU1494" s="21"/>
      <c r="AV1494" s="21"/>
      <c r="AW1494" s="21"/>
      <c r="AX1494" s="21"/>
      <c r="AY1494" s="21"/>
      <c r="AZ1494" s="21"/>
      <c r="BA1494" s="21"/>
      <c r="BB1494" s="21"/>
      <c r="BC1494" s="21"/>
      <c r="BD1494" s="21"/>
      <c r="BE1494" s="21"/>
    </row>
    <row r="1495" spans="5:57" ht="12.75">
      <c r="E1495" s="21"/>
      <c r="F1495" s="21"/>
      <c r="G1495" s="21"/>
      <c r="H1495" s="21"/>
      <c r="I1495" s="21"/>
      <c r="J1495" s="21"/>
      <c r="K1495" s="21"/>
      <c r="L1495" s="21"/>
      <c r="M1495" s="21"/>
      <c r="N1495" s="21"/>
      <c r="O1495" s="21"/>
      <c r="P1495" s="21"/>
      <c r="Q1495" s="21"/>
      <c r="R1495" s="21"/>
      <c r="S1495" s="21"/>
      <c r="T1495" s="21"/>
      <c r="U1495" s="21"/>
      <c r="V1495" s="21"/>
      <c r="W1495" s="21"/>
      <c r="X1495" s="21"/>
      <c r="Y1495" s="21"/>
      <c r="Z1495" s="21"/>
      <c r="AA1495" s="21"/>
      <c r="AB1495" s="21"/>
      <c r="AC1495" s="21"/>
      <c r="AD1495" s="21"/>
      <c r="AE1495" s="21"/>
      <c r="AF1495" s="21"/>
      <c r="AG1495" s="21"/>
      <c r="AH1495" s="21"/>
      <c r="AI1495" s="21"/>
      <c r="AJ1495" s="21"/>
      <c r="AK1495" s="21"/>
      <c r="AL1495" s="21"/>
      <c r="AM1495" s="21"/>
      <c r="AN1495" s="21"/>
      <c r="AO1495" s="21"/>
      <c r="AP1495" s="21"/>
      <c r="AQ1495" s="21"/>
      <c r="AR1495" s="21"/>
      <c r="AS1495" s="21"/>
      <c r="AT1495" s="21"/>
      <c r="AU1495" s="21"/>
      <c r="AV1495" s="21"/>
      <c r="AW1495" s="21"/>
      <c r="AX1495" s="21"/>
      <c r="AY1495" s="21"/>
      <c r="AZ1495" s="21"/>
      <c r="BA1495" s="21"/>
      <c r="BB1495" s="21"/>
      <c r="BC1495" s="21"/>
      <c r="BD1495" s="21"/>
      <c r="BE1495" s="21"/>
    </row>
    <row r="1496" spans="5:57" ht="12.75">
      <c r="E1496" s="21"/>
      <c r="F1496" s="21"/>
      <c r="G1496" s="21"/>
      <c r="H1496" s="21"/>
      <c r="I1496" s="21"/>
      <c r="J1496" s="21"/>
      <c r="K1496" s="21"/>
      <c r="L1496" s="21"/>
      <c r="M1496" s="21"/>
      <c r="N1496" s="21"/>
      <c r="O1496" s="21"/>
      <c r="P1496" s="21"/>
      <c r="Q1496" s="21"/>
      <c r="R1496" s="21"/>
      <c r="S1496" s="21"/>
      <c r="T1496" s="21"/>
      <c r="U1496" s="21"/>
      <c r="V1496" s="21"/>
      <c r="W1496" s="21"/>
      <c r="X1496" s="21"/>
      <c r="Y1496" s="21"/>
      <c r="Z1496" s="21"/>
      <c r="AA1496" s="21"/>
      <c r="AB1496" s="21"/>
      <c r="AC1496" s="21"/>
      <c r="AD1496" s="21"/>
      <c r="AE1496" s="21"/>
      <c r="AF1496" s="21"/>
      <c r="AG1496" s="21"/>
      <c r="AH1496" s="21"/>
      <c r="AI1496" s="21"/>
      <c r="AJ1496" s="21"/>
      <c r="AK1496" s="21"/>
      <c r="AL1496" s="21"/>
      <c r="AM1496" s="21"/>
      <c r="AN1496" s="21"/>
      <c r="AO1496" s="21"/>
      <c r="AP1496" s="21"/>
      <c r="AQ1496" s="21"/>
      <c r="AR1496" s="21"/>
      <c r="AS1496" s="21"/>
      <c r="AT1496" s="21"/>
      <c r="AU1496" s="21"/>
      <c r="AV1496" s="21"/>
      <c r="AW1496" s="21"/>
      <c r="AX1496" s="21"/>
      <c r="AY1496" s="21"/>
      <c r="AZ1496" s="21"/>
      <c r="BA1496" s="21"/>
      <c r="BB1496" s="21"/>
      <c r="BC1496" s="21"/>
      <c r="BD1496" s="21"/>
      <c r="BE1496" s="21"/>
    </row>
    <row r="1497" spans="5:57" ht="12.75">
      <c r="E1497" s="21"/>
      <c r="F1497" s="21"/>
      <c r="G1497" s="21"/>
      <c r="H1497" s="21"/>
      <c r="I1497" s="21"/>
      <c r="J1497" s="21"/>
      <c r="K1497" s="21"/>
      <c r="L1497" s="21"/>
      <c r="M1497" s="21"/>
      <c r="N1497" s="21"/>
      <c r="O1497" s="21"/>
      <c r="P1497" s="21"/>
      <c r="Q1497" s="21"/>
      <c r="R1497" s="21"/>
      <c r="S1497" s="21"/>
      <c r="T1497" s="21"/>
      <c r="U1497" s="21"/>
      <c r="V1497" s="21"/>
      <c r="W1497" s="21"/>
      <c r="X1497" s="21"/>
      <c r="Y1497" s="21"/>
      <c r="Z1497" s="21"/>
      <c r="AA1497" s="21"/>
      <c r="AB1497" s="21"/>
      <c r="AC1497" s="21"/>
      <c r="AD1497" s="21"/>
      <c r="AE1497" s="21"/>
      <c r="AF1497" s="21"/>
      <c r="AG1497" s="21"/>
      <c r="AH1497" s="21"/>
      <c r="AI1497" s="21"/>
      <c r="AJ1497" s="21"/>
      <c r="AK1497" s="21"/>
      <c r="AL1497" s="21"/>
      <c r="AM1497" s="21"/>
      <c r="AN1497" s="21"/>
      <c r="AO1497" s="21"/>
      <c r="AP1497" s="21"/>
      <c r="AQ1497" s="21"/>
      <c r="AR1497" s="21"/>
      <c r="AS1497" s="21"/>
      <c r="AT1497" s="21"/>
      <c r="AU1497" s="21"/>
      <c r="AV1497" s="21"/>
      <c r="AW1497" s="21"/>
      <c r="AX1497" s="21"/>
      <c r="AY1497" s="21"/>
      <c r="AZ1497" s="21"/>
      <c r="BA1497" s="21"/>
      <c r="BB1497" s="21"/>
      <c r="BC1497" s="21"/>
      <c r="BD1497" s="21"/>
      <c r="BE1497" s="21"/>
    </row>
    <row r="1498" spans="5:57" ht="12.75">
      <c r="E1498" s="21"/>
      <c r="F1498" s="21"/>
      <c r="G1498" s="21"/>
      <c r="H1498" s="21"/>
      <c r="I1498" s="21"/>
      <c r="J1498" s="21"/>
      <c r="K1498" s="21"/>
      <c r="L1498" s="21"/>
      <c r="M1498" s="21"/>
      <c r="N1498" s="21"/>
      <c r="O1498" s="21"/>
      <c r="P1498" s="21"/>
      <c r="Q1498" s="21"/>
      <c r="R1498" s="21"/>
      <c r="S1498" s="21"/>
      <c r="T1498" s="21"/>
      <c r="U1498" s="21"/>
      <c r="V1498" s="21"/>
      <c r="W1498" s="21"/>
      <c r="X1498" s="21"/>
      <c r="Y1498" s="21"/>
      <c r="Z1498" s="21"/>
      <c r="AA1498" s="21"/>
      <c r="AB1498" s="21"/>
      <c r="AC1498" s="21"/>
      <c r="AD1498" s="21"/>
      <c r="AE1498" s="21"/>
      <c r="AF1498" s="21"/>
      <c r="AG1498" s="21"/>
      <c r="AH1498" s="21"/>
      <c r="AI1498" s="21"/>
      <c r="AJ1498" s="21"/>
      <c r="AK1498" s="21"/>
      <c r="AL1498" s="21"/>
      <c r="AM1498" s="21"/>
      <c r="AN1498" s="21"/>
      <c r="AO1498" s="21"/>
      <c r="AP1498" s="21"/>
      <c r="AQ1498" s="21"/>
      <c r="AR1498" s="21"/>
      <c r="AS1498" s="21"/>
      <c r="AT1498" s="21"/>
      <c r="AU1498" s="21"/>
      <c r="AV1498" s="21"/>
      <c r="AW1498" s="21"/>
      <c r="AX1498" s="21"/>
      <c r="AY1498" s="21"/>
      <c r="AZ1498" s="21"/>
      <c r="BA1498" s="21"/>
      <c r="BB1498" s="21"/>
      <c r="BC1498" s="21"/>
      <c r="BD1498" s="21"/>
      <c r="BE1498" s="21"/>
    </row>
    <row r="1499" spans="5:57" ht="12.75">
      <c r="E1499" s="21"/>
      <c r="F1499" s="21"/>
      <c r="G1499" s="21"/>
      <c r="H1499" s="21"/>
      <c r="I1499" s="21"/>
      <c r="J1499" s="21"/>
      <c r="K1499" s="21"/>
      <c r="L1499" s="21"/>
      <c r="M1499" s="21"/>
      <c r="N1499" s="21"/>
      <c r="O1499" s="21"/>
      <c r="P1499" s="21"/>
      <c r="Q1499" s="21"/>
      <c r="R1499" s="21"/>
      <c r="S1499" s="21"/>
      <c r="T1499" s="21"/>
      <c r="U1499" s="21"/>
      <c r="V1499" s="21"/>
      <c r="W1499" s="21"/>
      <c r="X1499" s="21"/>
      <c r="Y1499" s="21"/>
      <c r="Z1499" s="21"/>
      <c r="AA1499" s="21"/>
      <c r="AB1499" s="21"/>
      <c r="AC1499" s="21"/>
      <c r="AD1499" s="21"/>
      <c r="AE1499" s="21"/>
      <c r="AF1499" s="21"/>
      <c r="AG1499" s="21"/>
      <c r="AH1499" s="21"/>
      <c r="AI1499" s="21"/>
      <c r="AJ1499" s="21"/>
      <c r="AK1499" s="21"/>
      <c r="AL1499" s="21"/>
      <c r="AM1499" s="21"/>
      <c r="AN1499" s="21"/>
      <c r="AO1499" s="21"/>
      <c r="AP1499" s="21"/>
      <c r="AQ1499" s="21"/>
      <c r="AR1499" s="21"/>
      <c r="AS1499" s="21"/>
      <c r="AT1499" s="21"/>
      <c r="AU1499" s="21"/>
      <c r="AV1499" s="21"/>
      <c r="AW1499" s="21"/>
      <c r="AX1499" s="21"/>
      <c r="AY1499" s="21"/>
      <c r="AZ1499" s="21"/>
      <c r="BA1499" s="21"/>
      <c r="BB1499" s="21"/>
      <c r="BC1499" s="21"/>
      <c r="BD1499" s="21"/>
      <c r="BE1499" s="21"/>
    </row>
    <row r="1500" spans="5:57" ht="12.75">
      <c r="E1500" s="21"/>
      <c r="F1500" s="21"/>
      <c r="G1500" s="21"/>
      <c r="H1500" s="21"/>
      <c r="I1500" s="21"/>
      <c r="J1500" s="21"/>
      <c r="K1500" s="21"/>
      <c r="L1500" s="21"/>
      <c r="M1500" s="21"/>
      <c r="N1500" s="21"/>
      <c r="O1500" s="21"/>
      <c r="P1500" s="21"/>
      <c r="Q1500" s="21"/>
      <c r="R1500" s="21"/>
      <c r="S1500" s="21"/>
      <c r="T1500" s="21"/>
      <c r="U1500" s="21"/>
      <c r="V1500" s="21"/>
      <c r="W1500" s="21"/>
      <c r="X1500" s="21"/>
      <c r="Y1500" s="21"/>
      <c r="Z1500" s="21"/>
      <c r="AA1500" s="21"/>
      <c r="AB1500" s="21"/>
      <c r="AC1500" s="21"/>
      <c r="AD1500" s="21"/>
      <c r="AE1500" s="21"/>
      <c r="AF1500" s="21"/>
      <c r="AG1500" s="21"/>
      <c r="AH1500" s="21"/>
      <c r="AI1500" s="21"/>
      <c r="AJ1500" s="21"/>
      <c r="AK1500" s="21"/>
      <c r="AL1500" s="21"/>
      <c r="AM1500" s="21"/>
      <c r="AN1500" s="21"/>
      <c r="AO1500" s="21"/>
      <c r="AP1500" s="21"/>
      <c r="AQ1500" s="21"/>
      <c r="AR1500" s="21"/>
      <c r="AS1500" s="21"/>
      <c r="AT1500" s="21"/>
      <c r="AU1500" s="21"/>
      <c r="AV1500" s="21"/>
      <c r="AW1500" s="21"/>
      <c r="AX1500" s="21"/>
      <c r="AY1500" s="21"/>
      <c r="AZ1500" s="21"/>
      <c r="BA1500" s="21"/>
      <c r="BB1500" s="21"/>
      <c r="BC1500" s="21"/>
      <c r="BD1500" s="21"/>
      <c r="BE1500" s="21"/>
    </row>
    <row r="1501" spans="5:57" ht="12.75">
      <c r="E1501" s="21"/>
      <c r="F1501" s="21"/>
      <c r="G1501" s="21"/>
      <c r="H1501" s="21"/>
      <c r="I1501" s="21"/>
      <c r="J1501" s="21"/>
      <c r="K1501" s="21"/>
      <c r="L1501" s="21"/>
      <c r="M1501" s="21"/>
      <c r="N1501" s="21"/>
      <c r="O1501" s="21"/>
      <c r="P1501" s="21"/>
      <c r="Q1501" s="21"/>
      <c r="R1501" s="21"/>
      <c r="S1501" s="21"/>
      <c r="T1501" s="21"/>
      <c r="U1501" s="21"/>
      <c r="V1501" s="21"/>
      <c r="W1501" s="21"/>
      <c r="X1501" s="21"/>
      <c r="Y1501" s="21"/>
      <c r="Z1501" s="21"/>
      <c r="AA1501" s="21"/>
      <c r="AB1501" s="21"/>
      <c r="AC1501" s="21"/>
      <c r="AD1501" s="21"/>
      <c r="AE1501" s="21"/>
      <c r="AF1501" s="21"/>
      <c r="AG1501" s="21"/>
      <c r="AH1501" s="21"/>
      <c r="AI1501" s="21"/>
      <c r="AJ1501" s="21"/>
      <c r="AK1501" s="21"/>
      <c r="AL1501" s="21"/>
      <c r="AM1501" s="21"/>
      <c r="AN1501" s="21"/>
      <c r="AO1501" s="21"/>
      <c r="AP1501" s="21"/>
      <c r="AQ1501" s="21"/>
      <c r="AR1501" s="21"/>
      <c r="AS1501" s="21"/>
      <c r="AT1501" s="21"/>
      <c r="AU1501" s="21"/>
      <c r="AV1501" s="21"/>
      <c r="AW1501" s="21"/>
      <c r="AX1501" s="21"/>
      <c r="AY1501" s="21"/>
      <c r="AZ1501" s="21"/>
      <c r="BA1501" s="21"/>
      <c r="BB1501" s="21"/>
      <c r="BC1501" s="21"/>
      <c r="BD1501" s="21"/>
      <c r="BE1501" s="21"/>
    </row>
    <row r="1502" spans="5:57" ht="12.75">
      <c r="E1502" s="21"/>
      <c r="F1502" s="21"/>
      <c r="G1502" s="21"/>
      <c r="H1502" s="21"/>
      <c r="I1502" s="21"/>
      <c r="J1502" s="21"/>
      <c r="K1502" s="21"/>
      <c r="L1502" s="21"/>
      <c r="M1502" s="21"/>
      <c r="N1502" s="21"/>
      <c r="O1502" s="21"/>
      <c r="P1502" s="21"/>
      <c r="Q1502" s="21"/>
      <c r="R1502" s="21"/>
      <c r="S1502" s="21"/>
      <c r="T1502" s="21"/>
      <c r="U1502" s="21"/>
      <c r="V1502" s="21"/>
      <c r="W1502" s="21"/>
      <c r="X1502" s="21"/>
      <c r="Y1502" s="21"/>
      <c r="Z1502" s="21"/>
      <c r="AA1502" s="21"/>
      <c r="AB1502" s="21"/>
      <c r="AC1502" s="21"/>
      <c r="AD1502" s="21"/>
      <c r="AE1502" s="21"/>
      <c r="AF1502" s="21"/>
      <c r="AG1502" s="21"/>
      <c r="AH1502" s="21"/>
      <c r="AI1502" s="21"/>
      <c r="AJ1502" s="21"/>
      <c r="AK1502" s="21"/>
      <c r="AL1502" s="21"/>
      <c r="AM1502" s="21"/>
      <c r="AN1502" s="21"/>
      <c r="AO1502" s="21"/>
      <c r="AP1502" s="21"/>
      <c r="AQ1502" s="21"/>
      <c r="AR1502" s="21"/>
      <c r="AS1502" s="21"/>
      <c r="AT1502" s="21"/>
      <c r="AU1502" s="21"/>
      <c r="AV1502" s="21"/>
      <c r="AW1502" s="21"/>
      <c r="AX1502" s="21"/>
      <c r="AY1502" s="21"/>
      <c r="AZ1502" s="21"/>
      <c r="BA1502" s="21"/>
      <c r="BB1502" s="21"/>
      <c r="BC1502" s="21"/>
      <c r="BD1502" s="21"/>
      <c r="BE1502" s="21"/>
    </row>
    <row r="1503" spans="5:57" ht="12.75">
      <c r="E1503" s="21"/>
      <c r="F1503" s="21"/>
      <c r="G1503" s="21"/>
      <c r="H1503" s="21"/>
      <c r="I1503" s="21"/>
      <c r="J1503" s="21"/>
      <c r="K1503" s="21"/>
      <c r="L1503" s="21"/>
      <c r="M1503" s="21"/>
      <c r="N1503" s="21"/>
      <c r="O1503" s="21"/>
      <c r="P1503" s="21"/>
      <c r="Q1503" s="21"/>
      <c r="R1503" s="21"/>
      <c r="S1503" s="21"/>
      <c r="T1503" s="21"/>
      <c r="U1503" s="21"/>
      <c r="V1503" s="21"/>
      <c r="W1503" s="21"/>
      <c r="X1503" s="21"/>
      <c r="Y1503" s="21"/>
      <c r="Z1503" s="21"/>
      <c r="AA1503" s="21"/>
      <c r="AB1503" s="21"/>
      <c r="AC1503" s="21"/>
      <c r="AD1503" s="21"/>
      <c r="AE1503" s="21"/>
      <c r="AF1503" s="21"/>
      <c r="AG1503" s="21"/>
      <c r="AH1503" s="21"/>
      <c r="AI1503" s="21"/>
      <c r="AJ1503" s="21"/>
      <c r="AK1503" s="21"/>
      <c r="AL1503" s="21"/>
      <c r="AM1503" s="21"/>
      <c r="AN1503" s="21"/>
      <c r="AO1503" s="21"/>
      <c r="AP1503" s="21"/>
      <c r="AQ1503" s="21"/>
      <c r="AR1503" s="21"/>
      <c r="AS1503" s="21"/>
      <c r="AT1503" s="21"/>
      <c r="AU1503" s="21"/>
      <c r="AV1503" s="21"/>
      <c r="AW1503" s="21"/>
      <c r="AX1503" s="21"/>
      <c r="AY1503" s="21"/>
      <c r="AZ1503" s="21"/>
      <c r="BA1503" s="21"/>
      <c r="BB1503" s="21"/>
      <c r="BC1503" s="21"/>
      <c r="BD1503" s="21"/>
      <c r="BE1503" s="21"/>
    </row>
    <row r="1504" spans="5:57" ht="12.75">
      <c r="E1504" s="21"/>
      <c r="F1504" s="21"/>
      <c r="G1504" s="21"/>
      <c r="H1504" s="21"/>
      <c r="I1504" s="21"/>
      <c r="J1504" s="21"/>
      <c r="K1504" s="21"/>
      <c r="L1504" s="21"/>
      <c r="M1504" s="21"/>
      <c r="N1504" s="21"/>
      <c r="O1504" s="21"/>
      <c r="P1504" s="21"/>
      <c r="Q1504" s="21"/>
      <c r="R1504" s="21"/>
      <c r="S1504" s="21"/>
      <c r="T1504" s="21"/>
      <c r="U1504" s="21"/>
      <c r="V1504" s="21"/>
      <c r="W1504" s="21"/>
      <c r="X1504" s="21"/>
      <c r="Y1504" s="21"/>
      <c r="Z1504" s="21"/>
      <c r="AA1504" s="21"/>
      <c r="AB1504" s="21"/>
      <c r="AC1504" s="21"/>
      <c r="AD1504" s="21"/>
      <c r="AE1504" s="21"/>
      <c r="AF1504" s="21"/>
      <c r="AG1504" s="21"/>
      <c r="AH1504" s="21"/>
      <c r="AI1504" s="21"/>
      <c r="AJ1504" s="21"/>
      <c r="AK1504" s="21"/>
      <c r="AL1504" s="21"/>
      <c r="AM1504" s="21"/>
      <c r="AN1504" s="21"/>
      <c r="AO1504" s="21"/>
      <c r="AP1504" s="21"/>
      <c r="AQ1504" s="21"/>
      <c r="AR1504" s="21"/>
      <c r="AS1504" s="21"/>
      <c r="AT1504" s="21"/>
      <c r="AU1504" s="21"/>
      <c r="AV1504" s="21"/>
      <c r="AW1504" s="21"/>
      <c r="AX1504" s="21"/>
      <c r="AY1504" s="21"/>
      <c r="AZ1504" s="21"/>
      <c r="BA1504" s="21"/>
      <c r="BB1504" s="21"/>
      <c r="BC1504" s="21"/>
      <c r="BD1504" s="21"/>
      <c r="BE1504" s="21"/>
    </row>
    <row r="1505" spans="5:57" ht="12.75">
      <c r="E1505" s="21"/>
      <c r="F1505" s="21"/>
      <c r="G1505" s="21"/>
      <c r="H1505" s="21"/>
      <c r="I1505" s="21"/>
      <c r="J1505" s="21"/>
      <c r="K1505" s="21"/>
      <c r="L1505" s="21"/>
      <c r="M1505" s="21"/>
      <c r="N1505" s="21"/>
      <c r="O1505" s="21"/>
      <c r="P1505" s="21"/>
      <c r="Q1505" s="21"/>
      <c r="R1505" s="21"/>
      <c r="S1505" s="21"/>
      <c r="T1505" s="21"/>
      <c r="U1505" s="21"/>
      <c r="V1505" s="21"/>
      <c r="W1505" s="21"/>
      <c r="X1505" s="21"/>
      <c r="Y1505" s="21"/>
      <c r="Z1505" s="21"/>
      <c r="AA1505" s="21"/>
      <c r="AB1505" s="21"/>
      <c r="AC1505" s="21"/>
      <c r="AD1505" s="21"/>
      <c r="AE1505" s="21"/>
      <c r="AF1505" s="21"/>
      <c r="AG1505" s="21"/>
      <c r="AH1505" s="21"/>
      <c r="AI1505" s="21"/>
      <c r="AJ1505" s="21"/>
      <c r="AK1505" s="21"/>
      <c r="AL1505" s="21"/>
      <c r="AM1505" s="21"/>
      <c r="AN1505" s="21"/>
      <c r="AO1505" s="21"/>
      <c r="AP1505" s="21"/>
      <c r="AQ1505" s="21"/>
      <c r="AR1505" s="21"/>
      <c r="AS1505" s="21"/>
      <c r="AT1505" s="21"/>
      <c r="AU1505" s="21"/>
      <c r="AV1505" s="21"/>
      <c r="AW1505" s="21"/>
      <c r="AX1505" s="21"/>
      <c r="AY1505" s="21"/>
      <c r="AZ1505" s="21"/>
      <c r="BA1505" s="21"/>
      <c r="BB1505" s="21"/>
      <c r="BC1505" s="21"/>
      <c r="BD1505" s="21"/>
      <c r="BE1505" s="21"/>
    </row>
    <row r="1506" spans="5:57" ht="12.75">
      <c r="E1506" s="21"/>
      <c r="F1506" s="21"/>
      <c r="G1506" s="21"/>
      <c r="H1506" s="21"/>
      <c r="I1506" s="21"/>
      <c r="J1506" s="21"/>
      <c r="K1506" s="21"/>
      <c r="L1506" s="21"/>
      <c r="M1506" s="21"/>
      <c r="N1506" s="21"/>
      <c r="O1506" s="21"/>
      <c r="P1506" s="21"/>
      <c r="Q1506" s="21"/>
      <c r="R1506" s="21"/>
      <c r="S1506" s="21"/>
      <c r="T1506" s="21"/>
      <c r="U1506" s="21"/>
      <c r="V1506" s="21"/>
      <c r="W1506" s="21"/>
      <c r="X1506" s="21"/>
      <c r="Y1506" s="21"/>
      <c r="Z1506" s="21"/>
      <c r="AA1506" s="21"/>
      <c r="AB1506" s="21"/>
      <c r="AC1506" s="21"/>
      <c r="AD1506" s="21"/>
      <c r="AE1506" s="21"/>
      <c r="AF1506" s="21"/>
      <c r="AG1506" s="21"/>
      <c r="AH1506" s="21"/>
      <c r="AI1506" s="21"/>
      <c r="AJ1506" s="21"/>
      <c r="AK1506" s="21"/>
      <c r="AL1506" s="21"/>
      <c r="AM1506" s="21"/>
      <c r="AN1506" s="21"/>
      <c r="AO1506" s="21"/>
      <c r="AP1506" s="21"/>
      <c r="AQ1506" s="21"/>
      <c r="AR1506" s="21"/>
      <c r="AS1506" s="21"/>
      <c r="AT1506" s="21"/>
      <c r="AU1506" s="21"/>
      <c r="AV1506" s="21"/>
      <c r="AW1506" s="21"/>
      <c r="AX1506" s="21"/>
      <c r="AY1506" s="21"/>
      <c r="AZ1506" s="21"/>
      <c r="BA1506" s="21"/>
      <c r="BB1506" s="21"/>
      <c r="BC1506" s="21"/>
      <c r="BD1506" s="21"/>
      <c r="BE1506" s="21"/>
    </row>
    <row r="1507" spans="5:57" ht="12.75">
      <c r="E1507" s="21"/>
      <c r="F1507" s="21"/>
      <c r="G1507" s="21"/>
      <c r="H1507" s="21"/>
      <c r="I1507" s="21"/>
      <c r="J1507" s="21"/>
      <c r="K1507" s="21"/>
      <c r="L1507" s="21"/>
      <c r="M1507" s="21"/>
      <c r="N1507" s="21"/>
      <c r="O1507" s="21"/>
      <c r="P1507" s="21"/>
      <c r="Q1507" s="21"/>
      <c r="R1507" s="21"/>
      <c r="S1507" s="21"/>
      <c r="T1507" s="21"/>
      <c r="U1507" s="21"/>
      <c r="V1507" s="21"/>
      <c r="W1507" s="21"/>
      <c r="X1507" s="21"/>
      <c r="Y1507" s="21"/>
      <c r="Z1507" s="21"/>
      <c r="AA1507" s="21"/>
      <c r="AB1507" s="21"/>
      <c r="AC1507" s="21"/>
      <c r="AD1507" s="21"/>
      <c r="AE1507" s="21"/>
      <c r="AF1507" s="21"/>
      <c r="AG1507" s="21"/>
      <c r="AH1507" s="21"/>
      <c r="AI1507" s="21"/>
      <c r="AJ1507" s="21"/>
      <c r="AK1507" s="21"/>
      <c r="AL1507" s="21"/>
      <c r="AM1507" s="21"/>
      <c r="AN1507" s="21"/>
      <c r="AO1507" s="21"/>
      <c r="AP1507" s="21"/>
      <c r="AQ1507" s="21"/>
      <c r="AR1507" s="21"/>
      <c r="AS1507" s="21"/>
      <c r="AT1507" s="21"/>
      <c r="AU1507" s="21"/>
      <c r="AV1507" s="21"/>
      <c r="AW1507" s="21"/>
      <c r="AX1507" s="21"/>
      <c r="AY1507" s="21"/>
      <c r="AZ1507" s="21"/>
      <c r="BA1507" s="21"/>
      <c r="BB1507" s="21"/>
      <c r="BC1507" s="21"/>
      <c r="BD1507" s="21"/>
      <c r="BE1507" s="21"/>
    </row>
    <row r="1508" spans="5:57" ht="12.75">
      <c r="E1508" s="21"/>
      <c r="F1508" s="21"/>
      <c r="G1508" s="21"/>
      <c r="H1508" s="21"/>
      <c r="I1508" s="21"/>
      <c r="J1508" s="21"/>
      <c r="K1508" s="21"/>
      <c r="L1508" s="21"/>
      <c r="M1508" s="21"/>
      <c r="N1508" s="21"/>
      <c r="O1508" s="21"/>
      <c r="P1508" s="21"/>
      <c r="Q1508" s="21"/>
      <c r="R1508" s="21"/>
      <c r="S1508" s="21"/>
      <c r="T1508" s="21"/>
      <c r="U1508" s="21"/>
      <c r="V1508" s="21"/>
      <c r="W1508" s="21"/>
      <c r="X1508" s="21"/>
      <c r="Y1508" s="21"/>
      <c r="Z1508" s="21"/>
      <c r="AA1508" s="21"/>
      <c r="AB1508" s="21"/>
      <c r="AC1508" s="21"/>
      <c r="AD1508" s="21"/>
      <c r="AE1508" s="21"/>
      <c r="AF1508" s="21"/>
      <c r="AG1508" s="21"/>
      <c r="AH1508" s="21"/>
      <c r="AI1508" s="21"/>
      <c r="AJ1508" s="21"/>
      <c r="AK1508" s="21"/>
      <c r="AL1508" s="21"/>
      <c r="AM1508" s="21"/>
      <c r="AN1508" s="21"/>
      <c r="AO1508" s="21"/>
      <c r="AP1508" s="21"/>
      <c r="AQ1508" s="21"/>
      <c r="AR1508" s="21"/>
      <c r="AS1508" s="21"/>
      <c r="AT1508" s="21"/>
      <c r="AU1508" s="21"/>
      <c r="AV1508" s="21"/>
      <c r="AW1508" s="21"/>
      <c r="AX1508" s="21"/>
      <c r="AY1508" s="21"/>
      <c r="AZ1508" s="21"/>
      <c r="BA1508" s="21"/>
      <c r="BB1508" s="21"/>
      <c r="BC1508" s="21"/>
      <c r="BD1508" s="21"/>
      <c r="BE1508" s="21"/>
    </row>
    <row r="1509" spans="5:57" ht="12.75">
      <c r="E1509" s="21"/>
      <c r="F1509" s="21"/>
      <c r="G1509" s="21"/>
      <c r="H1509" s="21"/>
      <c r="I1509" s="21"/>
      <c r="J1509" s="21"/>
      <c r="K1509" s="21"/>
      <c r="L1509" s="21"/>
      <c r="M1509" s="21"/>
      <c r="N1509" s="21"/>
      <c r="O1509" s="21"/>
      <c r="P1509" s="21"/>
      <c r="Q1509" s="21"/>
      <c r="R1509" s="21"/>
      <c r="S1509" s="21"/>
      <c r="T1509" s="21"/>
      <c r="U1509" s="21"/>
      <c r="V1509" s="21"/>
      <c r="W1509" s="21"/>
      <c r="X1509" s="21"/>
      <c r="Y1509" s="21"/>
      <c r="Z1509" s="21"/>
      <c r="AA1509" s="21"/>
      <c r="AB1509" s="21"/>
      <c r="AC1509" s="21"/>
      <c r="AD1509" s="21"/>
      <c r="AE1509" s="21"/>
      <c r="AF1509" s="21"/>
      <c r="AG1509" s="21"/>
      <c r="AH1509" s="21"/>
      <c r="AI1509" s="21"/>
      <c r="AJ1509" s="21"/>
      <c r="AK1509" s="21"/>
      <c r="AL1509" s="21"/>
      <c r="AM1509" s="21"/>
      <c r="AN1509" s="21"/>
      <c r="AO1509" s="21"/>
      <c r="AP1509" s="21"/>
      <c r="AQ1509" s="21"/>
      <c r="AR1509" s="21"/>
      <c r="AS1509" s="21"/>
      <c r="AT1509" s="21"/>
      <c r="AU1509" s="21"/>
      <c r="AV1509" s="21"/>
      <c r="AW1509" s="21"/>
      <c r="AX1509" s="21"/>
      <c r="AY1509" s="21"/>
      <c r="AZ1509" s="21"/>
      <c r="BA1509" s="21"/>
      <c r="BB1509" s="21"/>
      <c r="BC1509" s="21"/>
      <c r="BD1509" s="21"/>
      <c r="BE1509" s="21"/>
    </row>
    <row r="1510" spans="5:57" ht="12.75">
      <c r="E1510" s="21"/>
      <c r="F1510" s="21"/>
      <c r="G1510" s="21"/>
      <c r="H1510" s="21"/>
      <c r="I1510" s="21"/>
      <c r="J1510" s="21"/>
      <c r="K1510" s="21"/>
      <c r="L1510" s="21"/>
      <c r="M1510" s="21"/>
      <c r="N1510" s="21"/>
      <c r="O1510" s="21"/>
      <c r="P1510" s="21"/>
      <c r="Q1510" s="21"/>
      <c r="R1510" s="21"/>
      <c r="S1510" s="21"/>
      <c r="T1510" s="21"/>
      <c r="U1510" s="21"/>
      <c r="V1510" s="21"/>
      <c r="W1510" s="21"/>
      <c r="X1510" s="21"/>
      <c r="Y1510" s="21"/>
      <c r="Z1510" s="21"/>
      <c r="AA1510" s="21"/>
      <c r="AB1510" s="21"/>
      <c r="AC1510" s="21"/>
      <c r="AD1510" s="21"/>
      <c r="AE1510" s="21"/>
      <c r="AF1510" s="21"/>
      <c r="AG1510" s="21"/>
      <c r="AH1510" s="21"/>
      <c r="AI1510" s="21"/>
      <c r="AJ1510" s="21"/>
      <c r="AK1510" s="21"/>
      <c r="AL1510" s="21"/>
      <c r="AM1510" s="21"/>
      <c r="AN1510" s="21"/>
      <c r="AO1510" s="21"/>
      <c r="AP1510" s="21"/>
      <c r="AQ1510" s="21"/>
      <c r="AR1510" s="21"/>
      <c r="AS1510" s="21"/>
      <c r="AT1510" s="21"/>
      <c r="AU1510" s="21"/>
      <c r="AV1510" s="21"/>
      <c r="AW1510" s="21"/>
      <c r="AX1510" s="21"/>
      <c r="AY1510" s="21"/>
      <c r="AZ1510" s="21"/>
      <c r="BA1510" s="21"/>
      <c r="BB1510" s="21"/>
      <c r="BC1510" s="21"/>
      <c r="BD1510" s="21"/>
      <c r="BE1510" s="21"/>
    </row>
    <row r="1511" spans="5:57" ht="12.75">
      <c r="E1511" s="21"/>
      <c r="F1511" s="21"/>
      <c r="G1511" s="21"/>
      <c r="H1511" s="21"/>
      <c r="I1511" s="21"/>
      <c r="J1511" s="21"/>
      <c r="K1511" s="21"/>
      <c r="L1511" s="21"/>
      <c r="M1511" s="21"/>
      <c r="N1511" s="21"/>
      <c r="O1511" s="21"/>
      <c r="P1511" s="21"/>
      <c r="Q1511" s="21"/>
      <c r="R1511" s="21"/>
      <c r="S1511" s="21"/>
      <c r="T1511" s="21"/>
      <c r="U1511" s="21"/>
      <c r="V1511" s="21"/>
      <c r="W1511" s="21"/>
      <c r="X1511" s="21"/>
      <c r="Y1511" s="21"/>
      <c r="Z1511" s="21"/>
      <c r="AA1511" s="21"/>
      <c r="AB1511" s="21"/>
      <c r="AC1511" s="21"/>
      <c r="AD1511" s="21"/>
      <c r="AE1511" s="21"/>
      <c r="AF1511" s="21"/>
      <c r="AG1511" s="21"/>
      <c r="AH1511" s="21"/>
      <c r="AI1511" s="21"/>
      <c r="AJ1511" s="21"/>
      <c r="AK1511" s="21"/>
      <c r="AL1511" s="21"/>
      <c r="AM1511" s="21"/>
      <c r="AN1511" s="21"/>
      <c r="AO1511" s="21"/>
      <c r="AP1511" s="21"/>
      <c r="AQ1511" s="21"/>
      <c r="AR1511" s="21"/>
      <c r="AS1511" s="21"/>
      <c r="AT1511" s="21"/>
      <c r="AU1511" s="21"/>
      <c r="AV1511" s="21"/>
      <c r="AW1511" s="21"/>
      <c r="AX1511" s="21"/>
      <c r="AY1511" s="21"/>
      <c r="AZ1511" s="21"/>
      <c r="BA1511" s="21"/>
      <c r="BB1511" s="21"/>
      <c r="BC1511" s="21"/>
      <c r="BD1511" s="21"/>
      <c r="BE1511" s="21"/>
    </row>
    <row r="1512" spans="5:57" ht="12.75">
      <c r="E1512" s="21"/>
      <c r="F1512" s="21"/>
      <c r="G1512" s="21"/>
      <c r="H1512" s="21"/>
      <c r="I1512" s="21"/>
      <c r="J1512" s="21"/>
      <c r="K1512" s="21"/>
      <c r="L1512" s="21"/>
      <c r="M1512" s="21"/>
      <c r="N1512" s="21"/>
      <c r="O1512" s="21"/>
      <c r="P1512" s="21"/>
      <c r="Q1512" s="21"/>
      <c r="R1512" s="21"/>
      <c r="S1512" s="21"/>
      <c r="T1512" s="21"/>
      <c r="U1512" s="21"/>
      <c r="V1512" s="21"/>
      <c r="W1512" s="21"/>
      <c r="X1512" s="21"/>
      <c r="Y1512" s="21"/>
      <c r="Z1512" s="21"/>
      <c r="AA1512" s="21"/>
      <c r="AB1512" s="21"/>
      <c r="AC1512" s="21"/>
      <c r="AD1512" s="21"/>
      <c r="AE1512" s="21"/>
      <c r="AF1512" s="21"/>
      <c r="AG1512" s="21"/>
      <c r="AH1512" s="21"/>
      <c r="AI1512" s="21"/>
      <c r="AJ1512" s="21"/>
      <c r="AK1512" s="21"/>
      <c r="AL1512" s="21"/>
      <c r="AM1512" s="21"/>
      <c r="AN1512" s="21"/>
      <c r="AO1512" s="21"/>
      <c r="AP1512" s="21"/>
      <c r="AQ1512" s="21"/>
      <c r="AR1512" s="21"/>
      <c r="AS1512" s="21"/>
      <c r="AT1512" s="21"/>
      <c r="AU1512" s="21"/>
      <c r="AV1512" s="21"/>
      <c r="AW1512" s="21"/>
      <c r="AX1512" s="21"/>
      <c r="AY1512" s="21"/>
      <c r="AZ1512" s="21"/>
      <c r="BA1512" s="21"/>
      <c r="BB1512" s="21"/>
      <c r="BC1512" s="21"/>
      <c r="BD1512" s="21"/>
      <c r="BE1512" s="21"/>
    </row>
    <row r="1513" spans="5:57" ht="12.75">
      <c r="E1513" s="21"/>
      <c r="F1513" s="21"/>
      <c r="G1513" s="21"/>
      <c r="H1513" s="21"/>
      <c r="I1513" s="21"/>
      <c r="J1513" s="21"/>
      <c r="K1513" s="21"/>
      <c r="L1513" s="21"/>
      <c r="M1513" s="21"/>
      <c r="N1513" s="21"/>
      <c r="O1513" s="21"/>
      <c r="P1513" s="21"/>
      <c r="Q1513" s="21"/>
      <c r="R1513" s="21"/>
      <c r="S1513" s="21"/>
      <c r="T1513" s="21"/>
      <c r="U1513" s="21"/>
      <c r="V1513" s="21"/>
      <c r="W1513" s="21"/>
      <c r="X1513" s="21"/>
      <c r="Y1513" s="21"/>
      <c r="Z1513" s="21"/>
      <c r="AA1513" s="21"/>
      <c r="AB1513" s="21"/>
      <c r="AC1513" s="21"/>
      <c r="AD1513" s="21"/>
      <c r="AE1513" s="21"/>
      <c r="AF1513" s="21"/>
      <c r="AG1513" s="21"/>
      <c r="AH1513" s="21"/>
      <c r="AI1513" s="21"/>
      <c r="AJ1513" s="21"/>
      <c r="AK1513" s="21"/>
      <c r="AL1513" s="21"/>
      <c r="AM1513" s="21"/>
      <c r="AN1513" s="21"/>
      <c r="AO1513" s="21"/>
      <c r="AP1513" s="21"/>
      <c r="AQ1513" s="21"/>
      <c r="AR1513" s="21"/>
      <c r="AS1513" s="21"/>
      <c r="AT1513" s="21"/>
      <c r="AU1513" s="21"/>
      <c r="AV1513" s="21"/>
      <c r="AW1513" s="21"/>
      <c r="AX1513" s="21"/>
      <c r="AY1513" s="21"/>
      <c r="AZ1513" s="21"/>
      <c r="BA1513" s="21"/>
      <c r="BB1513" s="21"/>
      <c r="BC1513" s="21"/>
      <c r="BD1513" s="21"/>
      <c r="BE1513" s="21"/>
    </row>
    <row r="1514" spans="5:57" ht="12.75">
      <c r="E1514" s="21"/>
      <c r="F1514" s="21"/>
      <c r="G1514" s="21"/>
      <c r="H1514" s="21"/>
      <c r="I1514" s="21"/>
      <c r="J1514" s="21"/>
      <c r="K1514" s="21"/>
      <c r="L1514" s="21"/>
      <c r="M1514" s="21"/>
      <c r="N1514" s="21"/>
      <c r="O1514" s="21"/>
      <c r="P1514" s="21"/>
      <c r="Q1514" s="21"/>
      <c r="R1514" s="21"/>
      <c r="S1514" s="21"/>
      <c r="T1514" s="21"/>
      <c r="U1514" s="21"/>
      <c r="V1514" s="21"/>
      <c r="W1514" s="21"/>
      <c r="X1514" s="21"/>
      <c r="Y1514" s="21"/>
      <c r="Z1514" s="21"/>
      <c r="AA1514" s="21"/>
      <c r="AB1514" s="21"/>
      <c r="AC1514" s="21"/>
      <c r="AD1514" s="21"/>
      <c r="AE1514" s="21"/>
      <c r="AF1514" s="21"/>
      <c r="AG1514" s="21"/>
      <c r="AH1514" s="21"/>
      <c r="AI1514" s="21"/>
      <c r="AJ1514" s="21"/>
      <c r="AK1514" s="21"/>
      <c r="AL1514" s="21"/>
      <c r="AM1514" s="21"/>
      <c r="AN1514" s="21"/>
      <c r="AO1514" s="21"/>
      <c r="AP1514" s="21"/>
      <c r="AQ1514" s="21"/>
      <c r="AR1514" s="21"/>
      <c r="AS1514" s="21"/>
      <c r="AT1514" s="21"/>
      <c r="AU1514" s="21"/>
      <c r="AV1514" s="21"/>
      <c r="AW1514" s="21"/>
      <c r="AX1514" s="21"/>
      <c r="AY1514" s="21"/>
      <c r="AZ1514" s="21"/>
      <c r="BA1514" s="21"/>
      <c r="BB1514" s="21"/>
      <c r="BC1514" s="21"/>
      <c r="BD1514" s="21"/>
      <c r="BE1514" s="21"/>
    </row>
    <row r="1515" spans="5:57" ht="12.75">
      <c r="E1515" s="21"/>
      <c r="F1515" s="21"/>
      <c r="G1515" s="21"/>
      <c r="H1515" s="21"/>
      <c r="I1515" s="21"/>
      <c r="J1515" s="21"/>
      <c r="K1515" s="21"/>
      <c r="L1515" s="21"/>
      <c r="M1515" s="21"/>
      <c r="N1515" s="21"/>
      <c r="O1515" s="21"/>
      <c r="P1515" s="21"/>
      <c r="Q1515" s="21"/>
      <c r="R1515" s="21"/>
      <c r="S1515" s="21"/>
      <c r="T1515" s="21"/>
      <c r="U1515" s="21"/>
      <c r="V1515" s="21"/>
      <c r="W1515" s="21"/>
      <c r="X1515" s="21"/>
      <c r="Y1515" s="21"/>
      <c r="Z1515" s="21"/>
      <c r="AA1515" s="21"/>
      <c r="AB1515" s="21"/>
      <c r="AC1515" s="21"/>
      <c r="AD1515" s="21"/>
      <c r="AE1515" s="21"/>
      <c r="AF1515" s="21"/>
      <c r="AG1515" s="21"/>
      <c r="AH1515" s="21"/>
      <c r="AI1515" s="21"/>
      <c r="AJ1515" s="21"/>
      <c r="AK1515" s="21"/>
      <c r="AL1515" s="21"/>
      <c r="AM1515" s="21"/>
      <c r="AN1515" s="21"/>
      <c r="AO1515" s="21"/>
      <c r="AP1515" s="21"/>
      <c r="AQ1515" s="21"/>
      <c r="AR1515" s="21"/>
      <c r="AS1515" s="21"/>
      <c r="AT1515" s="21"/>
      <c r="AU1515" s="21"/>
      <c r="AV1515" s="21"/>
      <c r="AW1515" s="21"/>
      <c r="AX1515" s="21"/>
      <c r="AY1515" s="21"/>
      <c r="AZ1515" s="21"/>
      <c r="BA1515" s="21"/>
      <c r="BB1515" s="21"/>
      <c r="BC1515" s="21"/>
      <c r="BD1515" s="21"/>
      <c r="BE1515" s="21"/>
    </row>
    <row r="1516" spans="5:57" ht="12.75">
      <c r="E1516" s="21"/>
      <c r="F1516" s="21"/>
      <c r="G1516" s="21"/>
      <c r="H1516" s="21"/>
      <c r="I1516" s="21"/>
      <c r="J1516" s="21"/>
      <c r="K1516" s="21"/>
      <c r="L1516" s="21"/>
      <c r="M1516" s="21"/>
      <c r="N1516" s="21"/>
      <c r="O1516" s="21"/>
      <c r="P1516" s="21"/>
      <c r="Q1516" s="21"/>
      <c r="R1516" s="21"/>
      <c r="S1516" s="21"/>
      <c r="T1516" s="21"/>
      <c r="U1516" s="21"/>
      <c r="V1516" s="21"/>
      <c r="W1516" s="21"/>
      <c r="X1516" s="21"/>
      <c r="Y1516" s="21"/>
      <c r="Z1516" s="21"/>
      <c r="AA1516" s="21"/>
      <c r="AB1516" s="21"/>
      <c r="AC1516" s="21"/>
      <c r="AD1516" s="21"/>
      <c r="AE1516" s="21"/>
      <c r="AF1516" s="21"/>
      <c r="AG1516" s="21"/>
      <c r="AH1516" s="21"/>
      <c r="AI1516" s="21"/>
      <c r="AJ1516" s="21"/>
      <c r="AK1516" s="21"/>
      <c r="AL1516" s="21"/>
      <c r="AM1516" s="21"/>
      <c r="AN1516" s="21"/>
      <c r="AO1516" s="21"/>
      <c r="AP1516" s="21"/>
      <c r="AQ1516" s="21"/>
      <c r="AR1516" s="21"/>
      <c r="AS1516" s="21"/>
      <c r="AT1516" s="21"/>
      <c r="AU1516" s="21"/>
      <c r="AV1516" s="21"/>
      <c r="AW1516" s="21"/>
      <c r="AX1516" s="21"/>
      <c r="AY1516" s="21"/>
      <c r="AZ1516" s="21"/>
      <c r="BA1516" s="21"/>
      <c r="BB1516" s="21"/>
      <c r="BC1516" s="21"/>
      <c r="BD1516" s="21"/>
      <c r="BE1516" s="21"/>
    </row>
    <row r="1517" spans="5:57" ht="12.75">
      <c r="E1517" s="21"/>
      <c r="F1517" s="21"/>
      <c r="G1517" s="21"/>
      <c r="H1517" s="21"/>
      <c r="I1517" s="21"/>
      <c r="J1517" s="21"/>
      <c r="K1517" s="21"/>
      <c r="L1517" s="21"/>
      <c r="M1517" s="21"/>
      <c r="N1517" s="21"/>
      <c r="O1517" s="21"/>
      <c r="P1517" s="21"/>
      <c r="Q1517" s="21"/>
      <c r="R1517" s="21"/>
      <c r="S1517" s="21"/>
      <c r="T1517" s="21"/>
      <c r="U1517" s="21"/>
      <c r="V1517" s="21"/>
      <c r="W1517" s="21"/>
      <c r="X1517" s="21"/>
      <c r="Y1517" s="21"/>
      <c r="Z1517" s="21"/>
      <c r="AA1517" s="21"/>
      <c r="AB1517" s="21"/>
      <c r="AC1517" s="21"/>
      <c r="AD1517" s="21"/>
      <c r="AE1517" s="21"/>
      <c r="AF1517" s="21"/>
      <c r="AG1517" s="21"/>
      <c r="AH1517" s="21"/>
      <c r="AI1517" s="21"/>
      <c r="AJ1517" s="21"/>
      <c r="AK1517" s="21"/>
      <c r="AL1517" s="21"/>
      <c r="AM1517" s="21"/>
      <c r="AN1517" s="21"/>
      <c r="AO1517" s="21"/>
      <c r="AP1517" s="21"/>
      <c r="AQ1517" s="21"/>
      <c r="AR1517" s="21"/>
      <c r="AS1517" s="21"/>
      <c r="AT1517" s="21"/>
      <c r="AU1517" s="21"/>
      <c r="AV1517" s="21"/>
      <c r="AW1517" s="21"/>
      <c r="AX1517" s="21"/>
      <c r="AY1517" s="21"/>
      <c r="AZ1517" s="21"/>
      <c r="BA1517" s="21"/>
      <c r="BB1517" s="21"/>
      <c r="BC1517" s="21"/>
      <c r="BD1517" s="21"/>
      <c r="BE1517" s="21"/>
    </row>
    <row r="1518" spans="5:57" ht="12.75">
      <c r="E1518" s="21"/>
      <c r="F1518" s="21"/>
      <c r="G1518" s="21"/>
      <c r="H1518" s="21"/>
      <c r="I1518" s="21"/>
      <c r="J1518" s="21"/>
      <c r="K1518" s="21"/>
      <c r="L1518" s="21"/>
      <c r="M1518" s="21"/>
      <c r="N1518" s="21"/>
      <c r="O1518" s="21"/>
      <c r="P1518" s="21"/>
      <c r="Q1518" s="21"/>
      <c r="R1518" s="21"/>
      <c r="S1518" s="21"/>
      <c r="T1518" s="21"/>
      <c r="U1518" s="21"/>
      <c r="V1518" s="21"/>
      <c r="W1518" s="21"/>
      <c r="X1518" s="21"/>
      <c r="Y1518" s="21"/>
      <c r="Z1518" s="21"/>
      <c r="AA1518" s="21"/>
      <c r="AB1518" s="21"/>
      <c r="AC1518" s="21"/>
      <c r="AD1518" s="21"/>
      <c r="AE1518" s="21"/>
      <c r="AF1518" s="21"/>
      <c r="AG1518" s="21"/>
      <c r="AH1518" s="21"/>
      <c r="AI1518" s="21"/>
      <c r="AJ1518" s="21"/>
      <c r="AK1518" s="21"/>
      <c r="AL1518" s="21"/>
      <c r="AM1518" s="21"/>
      <c r="AN1518" s="21"/>
      <c r="AO1518" s="21"/>
      <c r="AP1518" s="21"/>
      <c r="AQ1518" s="21"/>
      <c r="AR1518" s="21"/>
      <c r="AS1518" s="21"/>
      <c r="AT1518" s="21"/>
      <c r="AU1518" s="21"/>
      <c r="AV1518" s="21"/>
      <c r="AW1518" s="21"/>
      <c r="AX1518" s="21"/>
      <c r="AY1518" s="21"/>
      <c r="AZ1518" s="21"/>
      <c r="BA1518" s="21"/>
      <c r="BB1518" s="21"/>
      <c r="BC1518" s="21"/>
      <c r="BD1518" s="21"/>
      <c r="BE1518" s="21"/>
    </row>
    <row r="1519" spans="5:57" ht="12.75">
      <c r="E1519" s="21"/>
      <c r="F1519" s="21"/>
      <c r="G1519" s="21"/>
      <c r="H1519" s="21"/>
      <c r="I1519" s="21"/>
      <c r="J1519" s="21"/>
      <c r="K1519" s="21"/>
      <c r="L1519" s="21"/>
      <c r="M1519" s="21"/>
      <c r="N1519" s="21"/>
      <c r="O1519" s="21"/>
      <c r="P1519" s="21"/>
      <c r="Q1519" s="21"/>
      <c r="R1519" s="21"/>
      <c r="S1519" s="21"/>
      <c r="T1519" s="21"/>
      <c r="U1519" s="21"/>
      <c r="V1519" s="21"/>
      <c r="W1519" s="21"/>
      <c r="X1519" s="21"/>
      <c r="Y1519" s="21"/>
      <c r="Z1519" s="21"/>
      <c r="AA1519" s="21"/>
      <c r="AB1519" s="21"/>
      <c r="AC1519" s="21"/>
      <c r="AD1519" s="21"/>
      <c r="AE1519" s="21"/>
      <c r="AF1519" s="21"/>
      <c r="AG1519" s="21"/>
      <c r="AH1519" s="21"/>
      <c r="AI1519" s="21"/>
      <c r="AJ1519" s="21"/>
      <c r="AK1519" s="21"/>
      <c r="AL1519" s="21"/>
      <c r="AM1519" s="21"/>
      <c r="AN1519" s="21"/>
      <c r="AO1519" s="21"/>
      <c r="AP1519" s="21"/>
      <c r="AQ1519" s="21"/>
      <c r="AR1519" s="21"/>
      <c r="AS1519" s="21"/>
      <c r="AT1519" s="21"/>
      <c r="AU1519" s="21"/>
      <c r="AV1519" s="21"/>
      <c r="AW1519" s="21"/>
      <c r="AX1519" s="21"/>
      <c r="AY1519" s="21"/>
      <c r="AZ1519" s="21"/>
      <c r="BA1519" s="21"/>
      <c r="BB1519" s="21"/>
      <c r="BC1519" s="21"/>
      <c r="BD1519" s="21"/>
      <c r="BE1519" s="21"/>
    </row>
    <row r="1520" spans="5:57" ht="12.75">
      <c r="E1520" s="21"/>
      <c r="F1520" s="21"/>
      <c r="G1520" s="21"/>
      <c r="H1520" s="21"/>
      <c r="I1520" s="21"/>
      <c r="J1520" s="21"/>
      <c r="K1520" s="21"/>
      <c r="L1520" s="21"/>
      <c r="M1520" s="21"/>
      <c r="N1520" s="21"/>
      <c r="O1520" s="21"/>
      <c r="P1520" s="21"/>
      <c r="Q1520" s="21"/>
      <c r="R1520" s="21"/>
      <c r="S1520" s="21"/>
      <c r="T1520" s="21"/>
      <c r="U1520" s="21"/>
      <c r="V1520" s="21"/>
      <c r="W1520" s="21"/>
      <c r="X1520" s="21"/>
      <c r="Y1520" s="21"/>
      <c r="Z1520" s="21"/>
      <c r="AA1520" s="21"/>
      <c r="AB1520" s="21"/>
      <c r="AC1520" s="21"/>
      <c r="AD1520" s="21"/>
      <c r="AE1520" s="21"/>
      <c r="AF1520" s="21"/>
      <c r="AG1520" s="21"/>
      <c r="AH1520" s="21"/>
      <c r="AI1520" s="21"/>
      <c r="AJ1520" s="21"/>
      <c r="AK1520" s="21"/>
      <c r="AL1520" s="21"/>
      <c r="AM1520" s="21"/>
      <c r="AN1520" s="21"/>
      <c r="AO1520" s="21"/>
      <c r="AP1520" s="21"/>
      <c r="AQ1520" s="21"/>
      <c r="AR1520" s="21"/>
      <c r="AS1520" s="21"/>
      <c r="AT1520" s="21"/>
      <c r="AU1520" s="21"/>
      <c r="AV1520" s="21"/>
      <c r="AW1520" s="21"/>
      <c r="AX1520" s="21"/>
      <c r="AY1520" s="21"/>
      <c r="AZ1520" s="21"/>
      <c r="BA1520" s="21"/>
      <c r="BB1520" s="21"/>
      <c r="BC1520" s="21"/>
      <c r="BD1520" s="21"/>
      <c r="BE1520" s="21"/>
    </row>
    <row r="1521" spans="5:57" ht="12.75">
      <c r="E1521" s="21"/>
      <c r="F1521" s="21"/>
      <c r="G1521" s="21"/>
      <c r="H1521" s="21"/>
      <c r="I1521" s="21"/>
      <c r="J1521" s="21"/>
      <c r="K1521" s="21"/>
      <c r="L1521" s="21"/>
      <c r="M1521" s="21"/>
      <c r="N1521" s="21"/>
      <c r="O1521" s="21"/>
      <c r="P1521" s="21"/>
      <c r="Q1521" s="21"/>
      <c r="R1521" s="21"/>
      <c r="S1521" s="21"/>
      <c r="T1521" s="21"/>
      <c r="U1521" s="21"/>
      <c r="V1521" s="21"/>
      <c r="W1521" s="21"/>
      <c r="X1521" s="21"/>
      <c r="Y1521" s="21"/>
      <c r="Z1521" s="21"/>
      <c r="AA1521" s="21"/>
      <c r="AB1521" s="21"/>
      <c r="AC1521" s="21"/>
      <c r="AD1521" s="21"/>
      <c r="AE1521" s="21"/>
      <c r="AF1521" s="21"/>
      <c r="AG1521" s="21"/>
      <c r="AH1521" s="21"/>
      <c r="AI1521" s="21"/>
      <c r="AJ1521" s="21"/>
      <c r="AK1521" s="21"/>
      <c r="AL1521" s="21"/>
      <c r="AM1521" s="21"/>
      <c r="AN1521" s="21"/>
      <c r="AO1521" s="21"/>
      <c r="AP1521" s="21"/>
      <c r="AQ1521" s="21"/>
      <c r="AR1521" s="21"/>
      <c r="AS1521" s="21"/>
      <c r="AT1521" s="21"/>
      <c r="AU1521" s="21"/>
      <c r="AV1521" s="21"/>
      <c r="AW1521" s="21"/>
      <c r="AX1521" s="21"/>
      <c r="AY1521" s="21"/>
      <c r="AZ1521" s="21"/>
      <c r="BA1521" s="21"/>
      <c r="BB1521" s="21"/>
      <c r="BC1521" s="21"/>
      <c r="BD1521" s="21"/>
      <c r="BE1521" s="21"/>
    </row>
    <row r="1522" spans="5:57" ht="12.75">
      <c r="E1522" s="21"/>
      <c r="F1522" s="21"/>
      <c r="G1522" s="21"/>
      <c r="H1522" s="21"/>
      <c r="I1522" s="21"/>
      <c r="J1522" s="21"/>
      <c r="K1522" s="21"/>
      <c r="L1522" s="21"/>
      <c r="M1522" s="21"/>
      <c r="N1522" s="21"/>
      <c r="O1522" s="21"/>
      <c r="P1522" s="21"/>
      <c r="Q1522" s="21"/>
      <c r="R1522" s="21"/>
      <c r="S1522" s="21"/>
      <c r="T1522" s="21"/>
      <c r="U1522" s="21"/>
      <c r="V1522" s="21"/>
      <c r="W1522" s="21"/>
      <c r="X1522" s="21"/>
      <c r="Y1522" s="21"/>
      <c r="Z1522" s="21"/>
      <c r="AA1522" s="21"/>
      <c r="AB1522" s="21"/>
      <c r="AC1522" s="21"/>
      <c r="AD1522" s="21"/>
      <c r="AE1522" s="21"/>
      <c r="AF1522" s="21"/>
      <c r="AG1522" s="21"/>
      <c r="AH1522" s="21"/>
      <c r="AI1522" s="21"/>
      <c r="AJ1522" s="21"/>
      <c r="AK1522" s="21"/>
      <c r="AL1522" s="21"/>
      <c r="AM1522" s="21"/>
      <c r="AN1522" s="21"/>
      <c r="AO1522" s="21"/>
      <c r="AP1522" s="21"/>
      <c r="AQ1522" s="21"/>
      <c r="AR1522" s="21"/>
      <c r="AS1522" s="21"/>
      <c r="AT1522" s="21"/>
      <c r="AU1522" s="21"/>
      <c r="AV1522" s="21"/>
      <c r="AW1522" s="21"/>
      <c r="AX1522" s="21"/>
      <c r="AY1522" s="21"/>
      <c r="AZ1522" s="21"/>
      <c r="BA1522" s="21"/>
      <c r="BB1522" s="21"/>
      <c r="BC1522" s="21"/>
      <c r="BD1522" s="21"/>
      <c r="BE1522" s="21"/>
    </row>
    <row r="1523" spans="5:57" ht="12.75">
      <c r="E1523" s="21"/>
      <c r="F1523" s="21"/>
      <c r="G1523" s="21"/>
      <c r="H1523" s="21"/>
      <c r="I1523" s="21"/>
      <c r="J1523" s="21"/>
      <c r="K1523" s="21"/>
      <c r="L1523" s="21"/>
      <c r="M1523" s="21"/>
      <c r="N1523" s="21"/>
      <c r="O1523" s="21"/>
      <c r="P1523" s="21"/>
      <c r="Q1523" s="21"/>
      <c r="R1523" s="21"/>
      <c r="S1523" s="21"/>
      <c r="T1523" s="21"/>
      <c r="U1523" s="21"/>
      <c r="V1523" s="21"/>
      <c r="W1523" s="21"/>
      <c r="X1523" s="21"/>
      <c r="Y1523" s="21"/>
      <c r="Z1523" s="21"/>
      <c r="AA1523" s="21"/>
      <c r="AB1523" s="21"/>
      <c r="AC1523" s="21"/>
      <c r="AD1523" s="21"/>
      <c r="AE1523" s="21"/>
      <c r="AF1523" s="21"/>
      <c r="AG1523" s="21"/>
      <c r="AH1523" s="21"/>
      <c r="AI1523" s="21"/>
      <c r="AJ1523" s="21"/>
      <c r="AK1523" s="21"/>
      <c r="AL1523" s="21"/>
      <c r="AM1523" s="21"/>
      <c r="AN1523" s="21"/>
      <c r="AO1523" s="21"/>
      <c r="AP1523" s="21"/>
      <c r="AQ1523" s="21"/>
      <c r="AR1523" s="21"/>
      <c r="AS1523" s="21"/>
      <c r="AT1523" s="21"/>
      <c r="AU1523" s="21"/>
      <c r="AV1523" s="21"/>
      <c r="AW1523" s="21"/>
      <c r="AX1523" s="21"/>
      <c r="AY1523" s="21"/>
      <c r="AZ1523" s="21"/>
      <c r="BA1523" s="21"/>
      <c r="BB1523" s="21"/>
      <c r="BC1523" s="21"/>
      <c r="BD1523" s="21"/>
      <c r="BE1523" s="21"/>
    </row>
    <row r="1524" spans="5:57" ht="12.75">
      <c r="E1524" s="21"/>
      <c r="F1524" s="21"/>
      <c r="G1524" s="21"/>
      <c r="H1524" s="21"/>
      <c r="I1524" s="21"/>
      <c r="J1524" s="21"/>
      <c r="K1524" s="21"/>
      <c r="L1524" s="21"/>
      <c r="M1524" s="21"/>
      <c r="N1524" s="21"/>
      <c r="O1524" s="21"/>
      <c r="P1524" s="21"/>
      <c r="Q1524" s="21"/>
      <c r="R1524" s="21"/>
      <c r="S1524" s="21"/>
      <c r="T1524" s="21"/>
      <c r="U1524" s="21"/>
      <c r="V1524" s="21"/>
      <c r="W1524" s="21"/>
      <c r="X1524" s="21"/>
      <c r="Y1524" s="21"/>
      <c r="Z1524" s="21"/>
      <c r="AA1524" s="21"/>
      <c r="AB1524" s="21"/>
      <c r="AC1524" s="21"/>
      <c r="AD1524" s="21"/>
      <c r="AE1524" s="21"/>
      <c r="AF1524" s="21"/>
      <c r="AG1524" s="21"/>
      <c r="AH1524" s="21"/>
      <c r="AI1524" s="21"/>
      <c r="AJ1524" s="21"/>
      <c r="AK1524" s="21"/>
      <c r="AL1524" s="21"/>
      <c r="AM1524" s="21"/>
      <c r="AN1524" s="21"/>
      <c r="AO1524" s="21"/>
      <c r="AP1524" s="21"/>
      <c r="AQ1524" s="21"/>
      <c r="AR1524" s="21"/>
      <c r="AS1524" s="21"/>
      <c r="AT1524" s="21"/>
      <c r="AU1524" s="21"/>
      <c r="AV1524" s="21"/>
      <c r="AW1524" s="21"/>
      <c r="AX1524" s="21"/>
      <c r="AY1524" s="21"/>
      <c r="AZ1524" s="21"/>
      <c r="BA1524" s="21"/>
      <c r="BB1524" s="21"/>
      <c r="BC1524" s="21"/>
      <c r="BD1524" s="21"/>
      <c r="BE1524" s="21"/>
    </row>
    <row r="1525" spans="5:57" ht="12.75">
      <c r="E1525" s="21"/>
      <c r="F1525" s="21"/>
      <c r="G1525" s="21"/>
      <c r="H1525" s="21"/>
      <c r="I1525" s="21"/>
      <c r="J1525" s="21"/>
      <c r="K1525" s="21"/>
      <c r="L1525" s="21"/>
      <c r="M1525" s="21"/>
      <c r="N1525" s="21"/>
      <c r="O1525" s="21"/>
      <c r="P1525" s="21"/>
      <c r="Q1525" s="21"/>
      <c r="R1525" s="21"/>
      <c r="S1525" s="21"/>
      <c r="T1525" s="21"/>
      <c r="U1525" s="21"/>
      <c r="V1525" s="21"/>
      <c r="W1525" s="21"/>
      <c r="X1525" s="21"/>
      <c r="Y1525" s="21"/>
      <c r="Z1525" s="21"/>
      <c r="AA1525" s="21"/>
      <c r="AB1525" s="21"/>
      <c r="AC1525" s="21"/>
      <c r="AD1525" s="21"/>
      <c r="AE1525" s="21"/>
      <c r="AF1525" s="21"/>
      <c r="AG1525" s="21"/>
      <c r="AH1525" s="21"/>
      <c r="AI1525" s="21"/>
      <c r="AJ1525" s="21"/>
      <c r="AK1525" s="21"/>
      <c r="AL1525" s="21"/>
      <c r="AM1525" s="21"/>
      <c r="AN1525" s="21"/>
      <c r="AO1525" s="21"/>
      <c r="AP1525" s="21"/>
      <c r="AQ1525" s="21"/>
      <c r="AR1525" s="21"/>
      <c r="AS1525" s="21"/>
      <c r="AT1525" s="21"/>
      <c r="AU1525" s="21"/>
      <c r="AV1525" s="21"/>
      <c r="AW1525" s="21"/>
      <c r="AX1525" s="21"/>
      <c r="AY1525" s="21"/>
      <c r="AZ1525" s="21"/>
      <c r="BA1525" s="21"/>
      <c r="BB1525" s="21"/>
      <c r="BC1525" s="21"/>
      <c r="BD1525" s="21"/>
      <c r="BE1525" s="21"/>
    </row>
    <row r="1526" spans="5:57" ht="12.75">
      <c r="E1526" s="21"/>
      <c r="F1526" s="21"/>
      <c r="G1526" s="21"/>
      <c r="H1526" s="21"/>
      <c r="I1526" s="21"/>
      <c r="J1526" s="21"/>
      <c r="K1526" s="21"/>
      <c r="L1526" s="21"/>
      <c r="M1526" s="21"/>
      <c r="N1526" s="21"/>
      <c r="O1526" s="21"/>
      <c r="P1526" s="21"/>
      <c r="Q1526" s="21"/>
      <c r="R1526" s="21"/>
      <c r="S1526" s="21"/>
      <c r="T1526" s="21"/>
      <c r="U1526" s="21"/>
      <c r="V1526" s="21"/>
      <c r="W1526" s="21"/>
      <c r="X1526" s="21"/>
      <c r="Y1526" s="21"/>
      <c r="Z1526" s="21"/>
      <c r="AA1526" s="21"/>
      <c r="AB1526" s="21"/>
      <c r="AC1526" s="21"/>
      <c r="AD1526" s="21"/>
      <c r="AE1526" s="21"/>
      <c r="AF1526" s="21"/>
      <c r="AG1526" s="21"/>
      <c r="AH1526" s="21"/>
      <c r="AI1526" s="21"/>
      <c r="AJ1526" s="21"/>
      <c r="AK1526" s="21"/>
      <c r="AL1526" s="21"/>
      <c r="AM1526" s="21"/>
      <c r="AN1526" s="21"/>
      <c r="AO1526" s="21"/>
      <c r="AP1526" s="21"/>
      <c r="AQ1526" s="21"/>
      <c r="AR1526" s="21"/>
      <c r="AS1526" s="21"/>
      <c r="AT1526" s="21"/>
      <c r="AU1526" s="21"/>
      <c r="AV1526" s="21"/>
      <c r="AW1526" s="21"/>
      <c r="AX1526" s="21"/>
      <c r="AY1526" s="21"/>
      <c r="AZ1526" s="21"/>
      <c r="BA1526" s="21"/>
      <c r="BB1526" s="21"/>
      <c r="BC1526" s="21"/>
      <c r="BD1526" s="21"/>
      <c r="BE1526" s="21"/>
    </row>
    <row r="1527" spans="5:57" ht="12.75">
      <c r="E1527" s="21"/>
      <c r="F1527" s="21"/>
      <c r="G1527" s="21"/>
      <c r="H1527" s="21"/>
      <c r="I1527" s="21"/>
      <c r="J1527" s="21"/>
      <c r="K1527" s="21"/>
      <c r="L1527" s="21"/>
      <c r="M1527" s="21"/>
      <c r="N1527" s="21"/>
      <c r="O1527" s="21"/>
      <c r="P1527" s="21"/>
      <c r="Q1527" s="21"/>
      <c r="R1527" s="21"/>
      <c r="S1527" s="21"/>
      <c r="T1527" s="21"/>
      <c r="U1527" s="21"/>
      <c r="V1527" s="21"/>
      <c r="W1527" s="21"/>
      <c r="X1527" s="21"/>
      <c r="Y1527" s="21"/>
      <c r="Z1527" s="21"/>
      <c r="AA1527" s="21"/>
      <c r="AB1527" s="21"/>
      <c r="AC1527" s="21"/>
      <c r="AD1527" s="21"/>
      <c r="AE1527" s="21"/>
      <c r="AF1527" s="21"/>
      <c r="AG1527" s="21"/>
      <c r="AH1527" s="21"/>
      <c r="AI1527" s="21"/>
      <c r="AJ1527" s="21"/>
      <c r="AK1527" s="21"/>
      <c r="AL1527" s="21"/>
      <c r="AM1527" s="21"/>
      <c r="AN1527" s="21"/>
      <c r="AO1527" s="21"/>
      <c r="AP1527" s="21"/>
      <c r="AQ1527" s="21"/>
      <c r="AR1527" s="21"/>
      <c r="AS1527" s="21"/>
      <c r="AT1527" s="21"/>
      <c r="AU1527" s="21"/>
      <c r="AV1527" s="21"/>
      <c r="AW1527" s="21"/>
      <c r="AX1527" s="21"/>
      <c r="AY1527" s="21"/>
      <c r="AZ1527" s="21"/>
      <c r="BA1527" s="21"/>
      <c r="BB1527" s="21"/>
      <c r="BC1527" s="21"/>
      <c r="BD1527" s="21"/>
      <c r="BE1527" s="21"/>
    </row>
    <row r="1528" spans="5:57" ht="12.75">
      <c r="E1528" s="21"/>
      <c r="F1528" s="21"/>
      <c r="G1528" s="21"/>
      <c r="H1528" s="21"/>
      <c r="I1528" s="21"/>
      <c r="J1528" s="21"/>
      <c r="K1528" s="21"/>
      <c r="L1528" s="21"/>
      <c r="M1528" s="21"/>
      <c r="N1528" s="21"/>
      <c r="O1528" s="21"/>
      <c r="P1528" s="21"/>
      <c r="Q1528" s="21"/>
      <c r="R1528" s="21"/>
      <c r="S1528" s="21"/>
      <c r="T1528" s="21"/>
      <c r="U1528" s="21"/>
      <c r="V1528" s="21"/>
      <c r="W1528" s="21"/>
      <c r="X1528" s="21"/>
      <c r="Y1528" s="21"/>
      <c r="Z1528" s="21"/>
      <c r="AA1528" s="21"/>
      <c r="AB1528" s="21"/>
      <c r="AC1528" s="21"/>
      <c r="AD1528" s="21"/>
      <c r="AE1528" s="21"/>
      <c r="AF1528" s="21"/>
      <c r="AG1528" s="21"/>
      <c r="AH1528" s="21"/>
      <c r="AI1528" s="21"/>
      <c r="AJ1528" s="21"/>
      <c r="AK1528" s="21"/>
      <c r="AL1528" s="21"/>
      <c r="AM1528" s="21"/>
      <c r="AN1528" s="21"/>
      <c r="AO1528" s="21"/>
      <c r="AP1528" s="21"/>
      <c r="AQ1528" s="21"/>
      <c r="AR1528" s="21"/>
      <c r="AS1528" s="21"/>
      <c r="AT1528" s="21"/>
      <c r="AU1528" s="21"/>
      <c r="AV1528" s="21"/>
      <c r="AW1528" s="21"/>
      <c r="AX1528" s="21"/>
      <c r="AY1528" s="21"/>
      <c r="AZ1528" s="21"/>
      <c r="BA1528" s="21"/>
      <c r="BB1528" s="21"/>
      <c r="BC1528" s="21"/>
      <c r="BD1528" s="21"/>
      <c r="BE1528" s="21"/>
    </row>
    <row r="1529" spans="5:57" ht="12.75">
      <c r="E1529" s="21"/>
      <c r="F1529" s="21"/>
      <c r="G1529" s="21"/>
      <c r="H1529" s="21"/>
      <c r="I1529" s="21"/>
      <c r="J1529" s="21"/>
      <c r="K1529" s="21"/>
      <c r="L1529" s="21"/>
      <c r="M1529" s="21"/>
      <c r="N1529" s="21"/>
      <c r="O1529" s="21"/>
      <c r="P1529" s="21"/>
      <c r="Q1529" s="21"/>
      <c r="R1529" s="21"/>
      <c r="S1529" s="21"/>
      <c r="T1529" s="21"/>
      <c r="U1529" s="21"/>
      <c r="V1529" s="21"/>
      <c r="W1529" s="21"/>
      <c r="X1529" s="21"/>
      <c r="Y1529" s="21"/>
      <c r="Z1529" s="21"/>
      <c r="AA1529" s="21"/>
      <c r="AB1529" s="21"/>
      <c r="AC1529" s="21"/>
      <c r="AD1529" s="21"/>
      <c r="AE1529" s="21"/>
      <c r="AF1529" s="21"/>
      <c r="AG1529" s="21"/>
      <c r="AH1529" s="21"/>
      <c r="AI1529" s="21"/>
      <c r="AJ1529" s="21"/>
      <c r="AK1529" s="21"/>
      <c r="AL1529" s="21"/>
      <c r="AM1529" s="21"/>
      <c r="AN1529" s="21"/>
      <c r="AO1529" s="21"/>
      <c r="AP1529" s="21"/>
      <c r="AQ1529" s="21"/>
      <c r="AR1529" s="21"/>
      <c r="AS1529" s="21"/>
      <c r="AT1529" s="21"/>
      <c r="AU1529" s="21"/>
      <c r="AV1529" s="21"/>
      <c r="AW1529" s="21"/>
      <c r="AX1529" s="21"/>
      <c r="AY1529" s="21"/>
      <c r="AZ1529" s="21"/>
      <c r="BA1529" s="21"/>
      <c r="BB1529" s="21"/>
      <c r="BC1529" s="21"/>
      <c r="BD1529" s="21"/>
      <c r="BE1529" s="21"/>
    </row>
    <row r="1530" spans="5:57" ht="12.75">
      <c r="E1530" s="21"/>
      <c r="F1530" s="21"/>
      <c r="G1530" s="21"/>
      <c r="H1530" s="21"/>
      <c r="I1530" s="21"/>
      <c r="J1530" s="21"/>
      <c r="K1530" s="21"/>
      <c r="L1530" s="21"/>
      <c r="M1530" s="21"/>
      <c r="N1530" s="21"/>
      <c r="O1530" s="21"/>
      <c r="P1530" s="21"/>
      <c r="Q1530" s="21"/>
      <c r="R1530" s="21"/>
      <c r="S1530" s="21"/>
      <c r="T1530" s="21"/>
      <c r="U1530" s="21"/>
      <c r="V1530" s="21"/>
      <c r="W1530" s="21"/>
      <c r="X1530" s="21"/>
      <c r="Y1530" s="21"/>
      <c r="Z1530" s="21"/>
      <c r="AA1530" s="21"/>
      <c r="AB1530" s="21"/>
      <c r="AC1530" s="21"/>
      <c r="AD1530" s="21"/>
      <c r="AE1530" s="21"/>
      <c r="AF1530" s="21"/>
      <c r="AG1530" s="21"/>
      <c r="AH1530" s="21"/>
      <c r="AI1530" s="21"/>
      <c r="AJ1530" s="21"/>
      <c r="AK1530" s="21"/>
      <c r="AL1530" s="21"/>
      <c r="AM1530" s="21"/>
      <c r="AN1530" s="21"/>
      <c r="AO1530" s="21"/>
      <c r="AP1530" s="21"/>
      <c r="AQ1530" s="21"/>
      <c r="AR1530" s="21"/>
      <c r="AS1530" s="21"/>
      <c r="AT1530" s="21"/>
      <c r="AU1530" s="21"/>
      <c r="AV1530" s="21"/>
      <c r="AW1530" s="21"/>
      <c r="AX1530" s="21"/>
      <c r="AY1530" s="21"/>
      <c r="AZ1530" s="21"/>
      <c r="BA1530" s="21"/>
      <c r="BB1530" s="21"/>
      <c r="BC1530" s="21"/>
      <c r="BD1530" s="21"/>
      <c r="BE1530" s="21"/>
    </row>
    <row r="1531" spans="5:57" ht="12.75">
      <c r="E1531" s="21"/>
      <c r="F1531" s="21"/>
      <c r="G1531" s="21"/>
      <c r="H1531" s="21"/>
      <c r="I1531" s="21"/>
      <c r="J1531" s="21"/>
      <c r="K1531" s="21"/>
      <c r="L1531" s="21"/>
      <c r="M1531" s="21"/>
      <c r="N1531" s="21"/>
      <c r="O1531" s="21"/>
      <c r="P1531" s="21"/>
      <c r="Q1531" s="21"/>
      <c r="R1531" s="21"/>
      <c r="S1531" s="21"/>
      <c r="T1531" s="21"/>
      <c r="U1531" s="21"/>
      <c r="V1531" s="21"/>
      <c r="W1531" s="21"/>
      <c r="X1531" s="21"/>
      <c r="Y1531" s="21"/>
      <c r="Z1531" s="21"/>
      <c r="AA1531" s="21"/>
      <c r="AB1531" s="21"/>
      <c r="AC1531" s="21"/>
      <c r="AD1531" s="21"/>
      <c r="AE1531" s="21"/>
      <c r="AF1531" s="21"/>
      <c r="AG1531" s="21"/>
      <c r="AH1531" s="21"/>
      <c r="AI1531" s="21"/>
      <c r="AJ1531" s="21"/>
      <c r="AK1531" s="21"/>
      <c r="AL1531" s="21"/>
      <c r="AM1531" s="21"/>
      <c r="AN1531" s="21"/>
      <c r="AO1531" s="21"/>
      <c r="AP1531" s="21"/>
      <c r="AQ1531" s="21"/>
      <c r="AR1531" s="21"/>
      <c r="AS1531" s="21"/>
      <c r="AT1531" s="21"/>
      <c r="AU1531" s="21"/>
      <c r="AV1531" s="21"/>
      <c r="AW1531" s="21"/>
      <c r="AX1531" s="21"/>
      <c r="AY1531" s="21"/>
      <c r="AZ1531" s="21"/>
      <c r="BA1531" s="21"/>
      <c r="BB1531" s="21"/>
      <c r="BC1531" s="21"/>
      <c r="BD1531" s="21"/>
      <c r="BE1531" s="21"/>
    </row>
    <row r="1532" spans="5:57" ht="12.75">
      <c r="E1532" s="21"/>
      <c r="F1532" s="21"/>
      <c r="G1532" s="21"/>
      <c r="H1532" s="21"/>
      <c r="I1532" s="21"/>
      <c r="J1532" s="21"/>
      <c r="K1532" s="21"/>
      <c r="L1532" s="21"/>
      <c r="M1532" s="21"/>
      <c r="N1532" s="21"/>
      <c r="O1532" s="21"/>
      <c r="P1532" s="21"/>
      <c r="Q1532" s="21"/>
      <c r="R1532" s="21"/>
      <c r="S1532" s="21"/>
      <c r="T1532" s="21"/>
      <c r="U1532" s="21"/>
      <c r="V1532" s="21"/>
      <c r="W1532" s="21"/>
      <c r="X1532" s="21"/>
      <c r="Y1532" s="21"/>
      <c r="Z1532" s="21"/>
      <c r="AA1532" s="21"/>
      <c r="AB1532" s="21"/>
      <c r="AC1532" s="21"/>
      <c r="AD1532" s="21"/>
      <c r="AE1532" s="21"/>
      <c r="AF1532" s="21"/>
      <c r="AG1532" s="21"/>
      <c r="AH1532" s="21"/>
      <c r="AI1532" s="21"/>
      <c r="AJ1532" s="21"/>
      <c r="AK1532" s="21"/>
      <c r="AL1532" s="21"/>
      <c r="AM1532" s="21"/>
      <c r="AN1532" s="21"/>
      <c r="AO1532" s="21"/>
      <c r="AP1532" s="21"/>
      <c r="AQ1532" s="21"/>
      <c r="AR1532" s="21"/>
      <c r="AS1532" s="21"/>
      <c r="AT1532" s="21"/>
      <c r="AU1532" s="21"/>
      <c r="AV1532" s="21"/>
      <c r="AW1532" s="21"/>
      <c r="AX1532" s="21"/>
      <c r="AY1532" s="21"/>
      <c r="AZ1532" s="21"/>
      <c r="BA1532" s="21"/>
      <c r="BB1532" s="21"/>
      <c r="BC1532" s="21"/>
      <c r="BD1532" s="21"/>
      <c r="BE1532" s="21"/>
    </row>
    <row r="1533" spans="5:57" ht="12.75">
      <c r="E1533" s="21"/>
      <c r="F1533" s="21"/>
      <c r="G1533" s="21"/>
      <c r="H1533" s="21"/>
      <c r="I1533" s="21"/>
      <c r="J1533" s="21"/>
      <c r="K1533" s="21"/>
      <c r="L1533" s="21"/>
      <c r="M1533" s="21"/>
      <c r="N1533" s="21"/>
      <c r="O1533" s="21"/>
      <c r="P1533" s="21"/>
      <c r="Q1533" s="21"/>
      <c r="R1533" s="21"/>
      <c r="S1533" s="21"/>
      <c r="T1533" s="21"/>
      <c r="U1533" s="21"/>
      <c r="V1533" s="21"/>
      <c r="W1533" s="21"/>
      <c r="X1533" s="21"/>
      <c r="Y1533" s="21"/>
      <c r="Z1533" s="21"/>
      <c r="AA1533" s="21"/>
      <c r="AB1533" s="21"/>
      <c r="AC1533" s="21"/>
      <c r="AD1533" s="21"/>
      <c r="AE1533" s="21"/>
      <c r="AF1533" s="21"/>
      <c r="AG1533" s="21"/>
      <c r="AH1533" s="21"/>
      <c r="AI1533" s="21"/>
      <c r="AJ1533" s="21"/>
      <c r="AK1533" s="21"/>
      <c r="AL1533" s="21"/>
      <c r="AM1533" s="21"/>
      <c r="AN1533" s="21"/>
      <c r="AO1533" s="21"/>
      <c r="AP1533" s="21"/>
      <c r="AQ1533" s="21"/>
      <c r="AR1533" s="21"/>
      <c r="AS1533" s="21"/>
      <c r="AT1533" s="21"/>
      <c r="AU1533" s="21"/>
      <c r="AV1533" s="21"/>
      <c r="AW1533" s="21"/>
      <c r="AX1533" s="21"/>
      <c r="AY1533" s="21"/>
      <c r="AZ1533" s="21"/>
      <c r="BA1533" s="21"/>
      <c r="BB1533" s="21"/>
      <c r="BC1533" s="21"/>
      <c r="BD1533" s="21"/>
      <c r="BE1533" s="21"/>
    </row>
    <row r="1534" spans="5:57" ht="12.75">
      <c r="E1534" s="21"/>
      <c r="F1534" s="21"/>
      <c r="G1534" s="21"/>
      <c r="H1534" s="21"/>
      <c r="I1534" s="21"/>
      <c r="J1534" s="21"/>
      <c r="K1534" s="21"/>
      <c r="L1534" s="21"/>
      <c r="M1534" s="21"/>
      <c r="N1534" s="21"/>
      <c r="O1534" s="21"/>
      <c r="P1534" s="21"/>
      <c r="Q1534" s="21"/>
      <c r="R1534" s="21"/>
      <c r="S1534" s="21"/>
      <c r="T1534" s="21"/>
      <c r="U1534" s="21"/>
      <c r="V1534" s="21"/>
      <c r="W1534" s="21"/>
      <c r="X1534" s="21"/>
      <c r="Y1534" s="21"/>
      <c r="Z1534" s="21"/>
      <c r="AA1534" s="21"/>
      <c r="AB1534" s="21"/>
      <c r="AC1534" s="21"/>
      <c r="AD1534" s="21"/>
      <c r="AE1534" s="21"/>
      <c r="AF1534" s="21"/>
      <c r="AG1534" s="21"/>
      <c r="AH1534" s="21"/>
      <c r="AI1534" s="21"/>
      <c r="AJ1534" s="21"/>
      <c r="AK1534" s="21"/>
      <c r="AL1534" s="21"/>
      <c r="AM1534" s="21"/>
      <c r="AN1534" s="21"/>
      <c r="AO1534" s="21"/>
      <c r="AP1534" s="21"/>
      <c r="AQ1534" s="21"/>
      <c r="AR1534" s="21"/>
      <c r="AS1534" s="21"/>
      <c r="AT1534" s="21"/>
      <c r="AU1534" s="21"/>
      <c r="AV1534" s="21"/>
      <c r="AW1534" s="21"/>
      <c r="AX1534" s="21"/>
      <c r="AY1534" s="21"/>
      <c r="AZ1534" s="21"/>
      <c r="BA1534" s="21"/>
      <c r="BB1534" s="21"/>
      <c r="BC1534" s="21"/>
      <c r="BD1534" s="21"/>
      <c r="BE1534" s="21"/>
    </row>
    <row r="1535" spans="5:57" ht="12.75">
      <c r="E1535" s="21"/>
      <c r="F1535" s="21"/>
      <c r="G1535" s="21"/>
      <c r="H1535" s="21"/>
      <c r="I1535" s="21"/>
      <c r="J1535" s="21"/>
      <c r="K1535" s="21"/>
      <c r="L1535" s="21"/>
      <c r="M1535" s="21"/>
      <c r="N1535" s="21"/>
      <c r="O1535" s="21"/>
      <c r="P1535" s="21"/>
      <c r="Q1535" s="21"/>
      <c r="R1535" s="21"/>
      <c r="S1535" s="21"/>
      <c r="T1535" s="21"/>
      <c r="U1535" s="21"/>
      <c r="V1535" s="21"/>
      <c r="W1535" s="21"/>
      <c r="X1535" s="21"/>
      <c r="Y1535" s="21"/>
      <c r="Z1535" s="21"/>
      <c r="AA1535" s="21"/>
      <c r="AB1535" s="21"/>
      <c r="AC1535" s="21"/>
      <c r="AD1535" s="21"/>
      <c r="AE1535" s="21"/>
      <c r="AF1535" s="21"/>
      <c r="AG1535" s="21"/>
      <c r="AH1535" s="21"/>
      <c r="AI1535" s="21"/>
      <c r="AJ1535" s="21"/>
      <c r="AK1535" s="21"/>
      <c r="AL1535" s="21"/>
      <c r="AM1535" s="21"/>
      <c r="AN1535" s="21"/>
      <c r="AO1535" s="21"/>
      <c r="AP1535" s="21"/>
      <c r="AQ1535" s="21"/>
      <c r="AR1535" s="21"/>
      <c r="AS1535" s="21"/>
      <c r="AT1535" s="21"/>
      <c r="AU1535" s="21"/>
      <c r="AV1535" s="21"/>
      <c r="AW1535" s="21"/>
      <c r="AX1535" s="21"/>
      <c r="AY1535" s="21"/>
      <c r="AZ1535" s="21"/>
      <c r="BA1535" s="21"/>
      <c r="BB1535" s="21"/>
      <c r="BC1535" s="21"/>
      <c r="BD1535" s="21"/>
      <c r="BE1535" s="21"/>
    </row>
    <row r="1536" spans="5:57" ht="12.75">
      <c r="E1536" s="21"/>
      <c r="F1536" s="21"/>
      <c r="G1536" s="21"/>
      <c r="H1536" s="21"/>
      <c r="I1536" s="21"/>
      <c r="J1536" s="21"/>
      <c r="K1536" s="21"/>
      <c r="L1536" s="21"/>
      <c r="M1536" s="21"/>
      <c r="N1536" s="21"/>
      <c r="O1536" s="21"/>
      <c r="P1536" s="21"/>
      <c r="Q1536" s="21"/>
      <c r="R1536" s="21"/>
      <c r="S1536" s="21"/>
      <c r="T1536" s="21"/>
      <c r="U1536" s="21"/>
      <c r="V1536" s="21"/>
      <c r="W1536" s="21"/>
      <c r="X1536" s="21"/>
      <c r="Y1536" s="21"/>
      <c r="Z1536" s="21"/>
      <c r="AA1536" s="21"/>
      <c r="AB1536" s="21"/>
      <c r="AC1536" s="21"/>
      <c r="AD1536" s="21"/>
      <c r="AE1536" s="21"/>
      <c r="AF1536" s="21"/>
      <c r="AG1536" s="21"/>
      <c r="AH1536" s="21"/>
      <c r="AI1536" s="21"/>
      <c r="AJ1536" s="21"/>
      <c r="AK1536" s="21"/>
      <c r="AL1536" s="21"/>
      <c r="AM1536" s="21"/>
      <c r="AN1536" s="21"/>
      <c r="AO1536" s="21"/>
      <c r="AP1536" s="21"/>
      <c r="AQ1536" s="21"/>
      <c r="AR1536" s="21"/>
      <c r="AS1536" s="21"/>
      <c r="AT1536" s="21"/>
      <c r="AU1536" s="21"/>
      <c r="AV1536" s="21"/>
      <c r="AW1536" s="21"/>
      <c r="AX1536" s="21"/>
      <c r="AY1536" s="21"/>
      <c r="AZ1536" s="21"/>
      <c r="BA1536" s="21"/>
      <c r="BB1536" s="21"/>
      <c r="BC1536" s="21"/>
      <c r="BD1536" s="21"/>
      <c r="BE1536" s="21"/>
    </row>
    <row r="1537" spans="5:57" ht="12.75">
      <c r="E1537" s="21"/>
      <c r="F1537" s="21"/>
      <c r="G1537" s="21"/>
      <c r="H1537" s="21"/>
      <c r="I1537" s="21"/>
      <c r="J1537" s="21"/>
      <c r="K1537" s="21"/>
      <c r="L1537" s="21"/>
      <c r="M1537" s="21"/>
      <c r="N1537" s="21"/>
      <c r="O1537" s="21"/>
      <c r="P1537" s="21"/>
      <c r="Q1537" s="21"/>
      <c r="R1537" s="21"/>
      <c r="S1537" s="21"/>
      <c r="T1537" s="21"/>
      <c r="U1537" s="21"/>
      <c r="V1537" s="21"/>
      <c r="W1537" s="21"/>
      <c r="X1537" s="21"/>
      <c r="Y1537" s="21"/>
      <c r="Z1537" s="21"/>
      <c r="AA1537" s="21"/>
      <c r="AB1537" s="21"/>
      <c r="AC1537" s="21"/>
      <c r="AD1537" s="21"/>
      <c r="AE1537" s="21"/>
      <c r="AF1537" s="21"/>
      <c r="AG1537" s="21"/>
      <c r="AH1537" s="21"/>
      <c r="AI1537" s="21"/>
      <c r="AJ1537" s="21"/>
      <c r="AK1537" s="21"/>
      <c r="AL1537" s="21"/>
      <c r="AM1537" s="21"/>
      <c r="AN1537" s="21"/>
      <c r="AO1537" s="21"/>
      <c r="AP1537" s="21"/>
      <c r="AQ1537" s="21"/>
      <c r="AR1537" s="21"/>
      <c r="AS1537" s="21"/>
      <c r="AT1537" s="21"/>
      <c r="AU1537" s="21"/>
      <c r="AV1537" s="21"/>
      <c r="AW1537" s="21"/>
      <c r="AX1537" s="21"/>
      <c r="AY1537" s="21"/>
      <c r="AZ1537" s="21"/>
      <c r="BA1537" s="21"/>
      <c r="BB1537" s="21"/>
      <c r="BC1537" s="21"/>
      <c r="BD1537" s="21"/>
      <c r="BE1537" s="21"/>
    </row>
    <row r="1538" spans="5:57" ht="12.75">
      <c r="E1538" s="21"/>
      <c r="F1538" s="21"/>
      <c r="G1538" s="21"/>
      <c r="H1538" s="21"/>
      <c r="I1538" s="21"/>
      <c r="J1538" s="21"/>
      <c r="K1538" s="21"/>
      <c r="L1538" s="21"/>
      <c r="M1538" s="21"/>
      <c r="N1538" s="21"/>
      <c r="O1538" s="21"/>
      <c r="P1538" s="21"/>
      <c r="Q1538" s="21"/>
      <c r="R1538" s="21"/>
      <c r="S1538" s="21"/>
      <c r="T1538" s="21"/>
      <c r="U1538" s="21"/>
      <c r="V1538" s="21"/>
      <c r="W1538" s="21"/>
      <c r="X1538" s="21"/>
      <c r="Y1538" s="21"/>
      <c r="Z1538" s="21"/>
      <c r="AA1538" s="21"/>
      <c r="AB1538" s="21"/>
      <c r="AC1538" s="21"/>
      <c r="AD1538" s="21"/>
      <c r="AE1538" s="21"/>
      <c r="AF1538" s="21"/>
      <c r="AG1538" s="21"/>
      <c r="AH1538" s="21"/>
      <c r="AI1538" s="21"/>
      <c r="AJ1538" s="21"/>
      <c r="AK1538" s="21"/>
      <c r="AL1538" s="21"/>
      <c r="AM1538" s="21"/>
      <c r="AN1538" s="21"/>
      <c r="AO1538" s="21"/>
      <c r="AP1538" s="21"/>
      <c r="AQ1538" s="21"/>
      <c r="AR1538" s="21"/>
      <c r="AS1538" s="21"/>
      <c r="AT1538" s="21"/>
      <c r="AU1538" s="21"/>
      <c r="AV1538" s="21"/>
      <c r="AW1538" s="21"/>
      <c r="AX1538" s="21"/>
      <c r="AY1538" s="21"/>
      <c r="AZ1538" s="21"/>
      <c r="BA1538" s="21"/>
      <c r="BB1538" s="21"/>
      <c r="BC1538" s="21"/>
      <c r="BD1538" s="21"/>
      <c r="BE1538" s="21"/>
    </row>
    <row r="1539" spans="5:57" ht="12.75">
      <c r="E1539" s="21"/>
      <c r="F1539" s="21"/>
      <c r="G1539" s="21"/>
      <c r="H1539" s="21"/>
      <c r="I1539" s="21"/>
      <c r="J1539" s="21"/>
      <c r="K1539" s="21"/>
      <c r="L1539" s="21"/>
      <c r="M1539" s="21"/>
      <c r="N1539" s="21"/>
      <c r="O1539" s="21"/>
      <c r="P1539" s="21"/>
      <c r="Q1539" s="21"/>
      <c r="R1539" s="21"/>
      <c r="S1539" s="21"/>
      <c r="T1539" s="21"/>
      <c r="U1539" s="21"/>
      <c r="V1539" s="21"/>
      <c r="W1539" s="21"/>
      <c r="X1539" s="21"/>
      <c r="Y1539" s="21"/>
      <c r="Z1539" s="21"/>
      <c r="AA1539" s="21"/>
      <c r="AB1539" s="21"/>
      <c r="AC1539" s="21"/>
      <c r="AD1539" s="21"/>
      <c r="AE1539" s="21"/>
      <c r="AF1539" s="21"/>
      <c r="AG1539" s="21"/>
      <c r="AH1539" s="21"/>
      <c r="AI1539" s="21"/>
      <c r="AJ1539" s="21"/>
      <c r="AK1539" s="21"/>
      <c r="AL1539" s="21"/>
      <c r="AM1539" s="21"/>
      <c r="AN1539" s="21"/>
      <c r="AO1539" s="21"/>
      <c r="AP1539" s="21"/>
      <c r="AQ1539" s="21"/>
      <c r="AR1539" s="21"/>
      <c r="AS1539" s="21"/>
      <c r="AT1539" s="21"/>
      <c r="AU1539" s="21"/>
      <c r="AV1539" s="21"/>
      <c r="AW1539" s="21"/>
      <c r="AX1539" s="21"/>
      <c r="AY1539" s="21"/>
      <c r="AZ1539" s="21"/>
      <c r="BA1539" s="21"/>
      <c r="BB1539" s="21"/>
      <c r="BC1539" s="21"/>
      <c r="BD1539" s="21"/>
      <c r="BE1539" s="21"/>
    </row>
    <row r="1540" spans="5:57" ht="12.75">
      <c r="E1540" s="21"/>
      <c r="F1540" s="21"/>
      <c r="G1540" s="21"/>
      <c r="H1540" s="21"/>
      <c r="I1540" s="21"/>
      <c r="J1540" s="21"/>
      <c r="K1540" s="21"/>
      <c r="L1540" s="21"/>
      <c r="M1540" s="21"/>
      <c r="N1540" s="21"/>
      <c r="O1540" s="21"/>
      <c r="P1540" s="21"/>
      <c r="Q1540" s="21"/>
      <c r="R1540" s="21"/>
      <c r="S1540" s="21"/>
      <c r="T1540" s="21"/>
      <c r="U1540" s="21"/>
      <c r="V1540" s="21"/>
      <c r="W1540" s="21"/>
      <c r="X1540" s="21"/>
      <c r="Y1540" s="21"/>
      <c r="Z1540" s="21"/>
      <c r="AA1540" s="21"/>
      <c r="AB1540" s="21"/>
      <c r="AC1540" s="21"/>
      <c r="AD1540" s="21"/>
      <c r="AE1540" s="21"/>
      <c r="AF1540" s="21"/>
      <c r="AG1540" s="21"/>
      <c r="AH1540" s="21"/>
      <c r="AI1540" s="21"/>
      <c r="AJ1540" s="21"/>
      <c r="AK1540" s="21"/>
      <c r="AL1540" s="21"/>
      <c r="AM1540" s="21"/>
      <c r="AN1540" s="21"/>
      <c r="AO1540" s="21"/>
      <c r="AP1540" s="21"/>
      <c r="AQ1540" s="21"/>
      <c r="AR1540" s="21"/>
      <c r="AS1540" s="21"/>
      <c r="AT1540" s="21"/>
      <c r="AU1540" s="21"/>
      <c r="AV1540" s="21"/>
      <c r="AW1540" s="21"/>
      <c r="AX1540" s="21"/>
      <c r="AY1540" s="21"/>
      <c r="AZ1540" s="21"/>
      <c r="BA1540" s="21"/>
      <c r="BB1540" s="21"/>
      <c r="BC1540" s="21"/>
      <c r="BD1540" s="21"/>
      <c r="BE1540" s="21"/>
    </row>
    <row r="1541" spans="5:57" ht="12.75">
      <c r="E1541" s="21"/>
      <c r="F1541" s="21"/>
      <c r="G1541" s="21"/>
      <c r="H1541" s="21"/>
      <c r="I1541" s="21"/>
      <c r="J1541" s="21"/>
      <c r="K1541" s="21"/>
      <c r="L1541" s="21"/>
      <c r="M1541" s="21"/>
      <c r="N1541" s="21"/>
      <c r="O1541" s="21"/>
      <c r="P1541" s="21"/>
      <c r="Q1541" s="21"/>
      <c r="R1541" s="21"/>
      <c r="S1541" s="21"/>
      <c r="T1541" s="21"/>
      <c r="U1541" s="21"/>
      <c r="V1541" s="21"/>
      <c r="W1541" s="21"/>
      <c r="X1541" s="21"/>
      <c r="Y1541" s="21"/>
      <c r="Z1541" s="21"/>
      <c r="AA1541" s="21"/>
      <c r="AB1541" s="21"/>
      <c r="AC1541" s="21"/>
      <c r="AD1541" s="21"/>
      <c r="AE1541" s="21"/>
      <c r="AF1541" s="21"/>
      <c r="AG1541" s="21"/>
      <c r="AH1541" s="21"/>
      <c r="AI1541" s="21"/>
      <c r="AJ1541" s="21"/>
      <c r="AK1541" s="21"/>
      <c r="AL1541" s="21"/>
      <c r="AM1541" s="21"/>
      <c r="AN1541" s="21"/>
      <c r="AO1541" s="21"/>
      <c r="AP1541" s="21"/>
      <c r="AQ1541" s="21"/>
      <c r="AR1541" s="21"/>
      <c r="AS1541" s="21"/>
      <c r="AT1541" s="21"/>
      <c r="AU1541" s="21"/>
      <c r="AV1541" s="21"/>
      <c r="AW1541" s="21"/>
      <c r="AX1541" s="21"/>
      <c r="AY1541" s="21"/>
      <c r="AZ1541" s="21"/>
      <c r="BA1541" s="21"/>
      <c r="BB1541" s="21"/>
      <c r="BC1541" s="21"/>
      <c r="BD1541" s="21"/>
      <c r="BE1541" s="21"/>
    </row>
    <row r="1542" spans="5:57" ht="12.75">
      <c r="E1542" s="21"/>
      <c r="F1542" s="21"/>
      <c r="G1542" s="21"/>
      <c r="H1542" s="21"/>
      <c r="I1542" s="21"/>
      <c r="J1542" s="21"/>
      <c r="K1542" s="21"/>
      <c r="L1542" s="21"/>
      <c r="M1542" s="21"/>
      <c r="N1542" s="21"/>
      <c r="O1542" s="21"/>
      <c r="P1542" s="21"/>
      <c r="Q1542" s="21"/>
      <c r="R1542" s="21"/>
      <c r="S1542" s="21"/>
      <c r="T1542" s="21"/>
      <c r="U1542" s="21"/>
      <c r="V1542" s="21"/>
      <c r="W1542" s="21"/>
      <c r="X1542" s="21"/>
      <c r="Y1542" s="21"/>
      <c r="Z1542" s="21"/>
      <c r="AA1542" s="21"/>
      <c r="AB1542" s="21"/>
      <c r="AC1542" s="21"/>
      <c r="AD1542" s="21"/>
      <c r="AE1542" s="21"/>
      <c r="AF1542" s="21"/>
      <c r="AG1542" s="21"/>
      <c r="AH1542" s="21"/>
      <c r="AI1542" s="21"/>
      <c r="AJ1542" s="21"/>
      <c r="AK1542" s="21"/>
      <c r="AL1542" s="21"/>
      <c r="AM1542" s="21"/>
      <c r="AN1542" s="21"/>
      <c r="AO1542" s="21"/>
      <c r="AP1542" s="21"/>
      <c r="AQ1542" s="21"/>
      <c r="AR1542" s="21"/>
      <c r="AS1542" s="21"/>
      <c r="AT1542" s="21"/>
      <c r="AU1542" s="21"/>
      <c r="AV1542" s="21"/>
      <c r="AW1542" s="21"/>
      <c r="AX1542" s="21"/>
      <c r="AY1542" s="21"/>
      <c r="AZ1542" s="21"/>
      <c r="BA1542" s="21"/>
      <c r="BB1542" s="21"/>
      <c r="BC1542" s="21"/>
      <c r="BD1542" s="21"/>
      <c r="BE1542" s="21"/>
    </row>
    <row r="1543" spans="5:57" ht="12.75">
      <c r="E1543" s="21"/>
      <c r="F1543" s="21"/>
      <c r="G1543" s="21"/>
      <c r="H1543" s="21"/>
      <c r="I1543" s="21"/>
      <c r="J1543" s="21"/>
      <c r="K1543" s="21"/>
      <c r="L1543" s="21"/>
      <c r="M1543" s="21"/>
      <c r="N1543" s="21"/>
      <c r="O1543" s="21"/>
      <c r="P1543" s="21"/>
      <c r="Q1543" s="21"/>
      <c r="R1543" s="21"/>
      <c r="S1543" s="21"/>
      <c r="T1543" s="21"/>
      <c r="U1543" s="21"/>
      <c r="V1543" s="21"/>
      <c r="W1543" s="21"/>
      <c r="X1543" s="21"/>
      <c r="Y1543" s="21"/>
      <c r="Z1543" s="21"/>
      <c r="AA1543" s="21"/>
      <c r="AB1543" s="21"/>
      <c r="AC1543" s="21"/>
      <c r="AD1543" s="21"/>
      <c r="AE1543" s="21"/>
      <c r="AF1543" s="21"/>
      <c r="AG1543" s="21"/>
      <c r="AH1543" s="21"/>
      <c r="AI1543" s="21"/>
      <c r="AJ1543" s="21"/>
      <c r="AK1543" s="21"/>
      <c r="AL1543" s="21"/>
      <c r="AM1543" s="21"/>
      <c r="AN1543" s="21"/>
      <c r="AO1543" s="21"/>
      <c r="AP1543" s="21"/>
      <c r="AQ1543" s="21"/>
      <c r="AR1543" s="21"/>
      <c r="AS1543" s="21"/>
      <c r="AT1543" s="21"/>
      <c r="AU1543" s="21"/>
      <c r="AV1543" s="21"/>
      <c r="AW1543" s="21"/>
      <c r="AX1543" s="21"/>
      <c r="AY1543" s="21"/>
      <c r="AZ1543" s="21"/>
      <c r="BA1543" s="21"/>
      <c r="BB1543" s="21"/>
      <c r="BC1543" s="21"/>
      <c r="BD1543" s="21"/>
      <c r="BE1543" s="21"/>
    </row>
    <row r="1544" spans="5:57" ht="12.75">
      <c r="E1544" s="21"/>
      <c r="F1544" s="21"/>
      <c r="G1544" s="21"/>
      <c r="H1544" s="21"/>
      <c r="I1544" s="21"/>
      <c r="J1544" s="21"/>
      <c r="K1544" s="21"/>
      <c r="L1544" s="21"/>
      <c r="M1544" s="21"/>
      <c r="N1544" s="21"/>
      <c r="O1544" s="21"/>
      <c r="P1544" s="21"/>
      <c r="Q1544" s="21"/>
      <c r="R1544" s="21"/>
      <c r="S1544" s="21"/>
      <c r="T1544" s="21"/>
      <c r="U1544" s="21"/>
      <c r="V1544" s="21"/>
      <c r="W1544" s="21"/>
      <c r="X1544" s="21"/>
      <c r="Y1544" s="21"/>
      <c r="Z1544" s="21"/>
      <c r="AA1544" s="21"/>
      <c r="AB1544" s="21"/>
      <c r="AC1544" s="21"/>
      <c r="AD1544" s="21"/>
      <c r="AE1544" s="21"/>
      <c r="AF1544" s="21"/>
      <c r="AG1544" s="21"/>
      <c r="AH1544" s="21"/>
      <c r="AI1544" s="21"/>
      <c r="AJ1544" s="21"/>
      <c r="AK1544" s="21"/>
      <c r="AL1544" s="21"/>
      <c r="AM1544" s="21"/>
      <c r="AN1544" s="21"/>
      <c r="AO1544" s="21"/>
      <c r="AP1544" s="21"/>
      <c r="AQ1544" s="21"/>
      <c r="AR1544" s="21"/>
      <c r="AS1544" s="21"/>
      <c r="AT1544" s="21"/>
      <c r="AU1544" s="21"/>
      <c r="AV1544" s="21"/>
      <c r="AW1544" s="21"/>
      <c r="AX1544" s="21"/>
      <c r="AY1544" s="21"/>
      <c r="AZ1544" s="21"/>
      <c r="BA1544" s="21"/>
      <c r="BB1544" s="21"/>
      <c r="BC1544" s="21"/>
      <c r="BD1544" s="21"/>
      <c r="BE1544" s="21"/>
    </row>
    <row r="1545" spans="5:57" ht="12.75">
      <c r="E1545" s="21"/>
      <c r="F1545" s="21"/>
      <c r="G1545" s="21"/>
      <c r="H1545" s="21"/>
      <c r="I1545" s="21"/>
      <c r="J1545" s="21"/>
      <c r="K1545" s="21"/>
      <c r="L1545" s="21"/>
      <c r="M1545" s="21"/>
      <c r="N1545" s="21"/>
      <c r="O1545" s="21"/>
      <c r="P1545" s="21"/>
      <c r="Q1545" s="21"/>
      <c r="R1545" s="21"/>
      <c r="S1545" s="21"/>
      <c r="T1545" s="21"/>
      <c r="U1545" s="21"/>
      <c r="V1545" s="21"/>
      <c r="W1545" s="21"/>
      <c r="X1545" s="21"/>
      <c r="Y1545" s="21"/>
      <c r="Z1545" s="21"/>
      <c r="AA1545" s="21"/>
      <c r="AB1545" s="21"/>
      <c r="AC1545" s="21"/>
      <c r="AD1545" s="21"/>
      <c r="AE1545" s="21"/>
      <c r="AF1545" s="21"/>
      <c r="AG1545" s="21"/>
      <c r="AH1545" s="21"/>
      <c r="AI1545" s="21"/>
      <c r="AJ1545" s="21"/>
      <c r="AK1545" s="21"/>
      <c r="AL1545" s="21"/>
      <c r="AM1545" s="21"/>
      <c r="AN1545" s="21"/>
      <c r="AO1545" s="21"/>
      <c r="AP1545" s="21"/>
      <c r="AQ1545" s="21"/>
      <c r="AR1545" s="21"/>
      <c r="AS1545" s="21"/>
      <c r="AT1545" s="21"/>
      <c r="AU1545" s="21"/>
      <c r="AV1545" s="21"/>
      <c r="AW1545" s="21"/>
      <c r="AX1545" s="21"/>
      <c r="AY1545" s="21"/>
      <c r="AZ1545" s="21"/>
      <c r="BA1545" s="21"/>
      <c r="BB1545" s="21"/>
      <c r="BC1545" s="21"/>
      <c r="BD1545" s="21"/>
      <c r="BE1545" s="21"/>
    </row>
    <row r="1546" spans="5:57" ht="12.75">
      <c r="E1546" s="21"/>
      <c r="F1546" s="21"/>
      <c r="G1546" s="21"/>
      <c r="H1546" s="21"/>
      <c r="I1546" s="21"/>
      <c r="J1546" s="21"/>
      <c r="K1546" s="21"/>
      <c r="L1546" s="21"/>
      <c r="M1546" s="21"/>
      <c r="N1546" s="21"/>
      <c r="O1546" s="21"/>
      <c r="P1546" s="21"/>
      <c r="Q1546" s="21"/>
      <c r="R1546" s="21"/>
      <c r="S1546" s="21"/>
      <c r="T1546" s="21"/>
      <c r="U1546" s="21"/>
      <c r="V1546" s="21"/>
      <c r="W1546" s="21"/>
      <c r="X1546" s="21"/>
      <c r="Y1546" s="21"/>
      <c r="Z1546" s="21"/>
      <c r="AA1546" s="21"/>
      <c r="AB1546" s="21"/>
      <c r="AC1546" s="21"/>
      <c r="AD1546" s="21"/>
      <c r="AE1546" s="21"/>
      <c r="AF1546" s="21"/>
      <c r="AG1546" s="21"/>
      <c r="AH1546" s="21"/>
      <c r="AI1546" s="21"/>
      <c r="AJ1546" s="21"/>
      <c r="AK1546" s="21"/>
      <c r="AL1546" s="21"/>
      <c r="AM1546" s="21"/>
      <c r="AN1546" s="21"/>
      <c r="AO1546" s="21"/>
      <c r="AP1546" s="21"/>
      <c r="AQ1546" s="21"/>
      <c r="AR1546" s="21"/>
      <c r="AS1546" s="21"/>
      <c r="AT1546" s="21"/>
      <c r="AU1546" s="21"/>
      <c r="AV1546" s="21"/>
      <c r="AW1546" s="21"/>
      <c r="AX1546" s="21"/>
      <c r="AY1546" s="21"/>
      <c r="AZ1546" s="21"/>
      <c r="BA1546" s="21"/>
      <c r="BB1546" s="21"/>
      <c r="BC1546" s="21"/>
      <c r="BD1546" s="21"/>
      <c r="BE1546" s="21"/>
    </row>
    <row r="1547" spans="5:57" ht="12.75">
      <c r="E1547" s="21"/>
      <c r="F1547" s="21"/>
      <c r="G1547" s="21"/>
      <c r="H1547" s="21"/>
      <c r="I1547" s="21"/>
      <c r="J1547" s="21"/>
      <c r="K1547" s="21"/>
      <c r="L1547" s="21"/>
      <c r="M1547" s="21"/>
      <c r="N1547" s="21"/>
      <c r="O1547" s="21"/>
      <c r="P1547" s="21"/>
      <c r="Q1547" s="21"/>
      <c r="R1547" s="21"/>
      <c r="S1547" s="21"/>
      <c r="T1547" s="21"/>
      <c r="U1547" s="21"/>
      <c r="V1547" s="21"/>
      <c r="W1547" s="21"/>
      <c r="X1547" s="21"/>
      <c r="Y1547" s="21"/>
      <c r="Z1547" s="21"/>
      <c r="AA1547" s="21"/>
      <c r="AB1547" s="21"/>
      <c r="AC1547" s="21"/>
      <c r="AD1547" s="21"/>
      <c r="AE1547" s="21"/>
      <c r="AF1547" s="21"/>
      <c r="AG1547" s="21"/>
      <c r="AH1547" s="21"/>
      <c r="AI1547" s="21"/>
      <c r="AJ1547" s="21"/>
      <c r="AK1547" s="21"/>
      <c r="AL1547" s="21"/>
      <c r="AM1547" s="21"/>
      <c r="AN1547" s="21"/>
      <c r="AO1547" s="21"/>
      <c r="AP1547" s="21"/>
      <c r="AQ1547" s="21"/>
      <c r="AR1547" s="21"/>
      <c r="AS1547" s="21"/>
      <c r="AT1547" s="21"/>
      <c r="AU1547" s="21"/>
      <c r="AV1547" s="21"/>
      <c r="AW1547" s="21"/>
      <c r="AX1547" s="21"/>
      <c r="AY1547" s="21"/>
      <c r="AZ1547" s="21"/>
      <c r="BA1547" s="21"/>
      <c r="BB1547" s="21"/>
      <c r="BC1547" s="21"/>
      <c r="BD1547" s="21"/>
      <c r="BE1547" s="21"/>
    </row>
    <row r="1548" spans="5:57" ht="12.75">
      <c r="E1548" s="21"/>
      <c r="F1548" s="21"/>
      <c r="G1548" s="21"/>
      <c r="H1548" s="21"/>
      <c r="I1548" s="21"/>
      <c r="J1548" s="21"/>
      <c r="K1548" s="21"/>
      <c r="L1548" s="21"/>
      <c r="M1548" s="21"/>
      <c r="N1548" s="21"/>
      <c r="O1548" s="21"/>
      <c r="P1548" s="21"/>
      <c r="Q1548" s="21"/>
      <c r="R1548" s="21"/>
      <c r="S1548" s="21"/>
      <c r="T1548" s="21"/>
      <c r="U1548" s="21"/>
      <c r="V1548" s="21"/>
      <c r="W1548" s="21"/>
      <c r="X1548" s="21"/>
      <c r="Y1548" s="21"/>
      <c r="Z1548" s="21"/>
      <c r="AA1548" s="21"/>
      <c r="AB1548" s="21"/>
      <c r="AC1548" s="21"/>
      <c r="AD1548" s="21"/>
      <c r="AE1548" s="21"/>
      <c r="AF1548" s="21"/>
      <c r="AG1548" s="21"/>
      <c r="AH1548" s="21"/>
      <c r="AI1548" s="21"/>
      <c r="AJ1548" s="21"/>
      <c r="AK1548" s="21"/>
      <c r="AL1548" s="21"/>
      <c r="AM1548" s="21"/>
      <c r="AN1548" s="21"/>
      <c r="AO1548" s="21"/>
      <c r="AP1548" s="21"/>
      <c r="AQ1548" s="21"/>
      <c r="AR1548" s="21"/>
      <c r="AS1548" s="21"/>
      <c r="AT1548" s="21"/>
      <c r="AU1548" s="21"/>
      <c r="AV1548" s="21"/>
      <c r="AW1548" s="21"/>
      <c r="AX1548" s="21"/>
      <c r="AY1548" s="21"/>
      <c r="AZ1548" s="21"/>
      <c r="BA1548" s="21"/>
      <c r="BB1548" s="21"/>
      <c r="BC1548" s="21"/>
      <c r="BD1548" s="21"/>
      <c r="BE1548" s="21"/>
    </row>
    <row r="1549" spans="5:57" ht="12.75">
      <c r="E1549" s="21"/>
      <c r="F1549" s="21"/>
      <c r="G1549" s="21"/>
      <c r="H1549" s="21"/>
      <c r="I1549" s="21"/>
      <c r="J1549" s="21"/>
      <c r="K1549" s="21"/>
      <c r="L1549" s="21"/>
      <c r="M1549" s="21"/>
      <c r="N1549" s="21"/>
      <c r="O1549" s="21"/>
      <c r="P1549" s="21"/>
      <c r="Q1549" s="21"/>
      <c r="R1549" s="21"/>
      <c r="S1549" s="21"/>
      <c r="T1549" s="21"/>
      <c r="U1549" s="21"/>
      <c r="V1549" s="21"/>
      <c r="W1549" s="21"/>
      <c r="X1549" s="21"/>
      <c r="Y1549" s="21"/>
      <c r="Z1549" s="21"/>
      <c r="AA1549" s="21"/>
      <c r="AB1549" s="21"/>
      <c r="AC1549" s="21"/>
      <c r="AD1549" s="21"/>
      <c r="AE1549" s="21"/>
      <c r="AF1549" s="21"/>
      <c r="AG1549" s="21"/>
      <c r="AH1549" s="21"/>
      <c r="AI1549" s="21"/>
      <c r="AJ1549" s="21"/>
      <c r="AK1549" s="21"/>
      <c r="AL1549" s="21"/>
      <c r="AM1549" s="21"/>
      <c r="AN1549" s="21"/>
      <c r="AO1549" s="21"/>
      <c r="AP1549" s="21"/>
      <c r="AQ1549" s="21"/>
      <c r="AR1549" s="21"/>
      <c r="AS1549" s="21"/>
      <c r="AT1549" s="21"/>
      <c r="AU1549" s="21"/>
      <c r="AV1549" s="21"/>
      <c r="AW1549" s="21"/>
      <c r="AX1549" s="21"/>
      <c r="AY1549" s="21"/>
      <c r="AZ1549" s="21"/>
      <c r="BA1549" s="21"/>
      <c r="BB1549" s="21"/>
      <c r="BC1549" s="21"/>
      <c r="BD1549" s="21"/>
      <c r="BE1549" s="21"/>
    </row>
    <row r="1550" spans="5:57" ht="12.75">
      <c r="E1550" s="21"/>
      <c r="F1550" s="21"/>
      <c r="G1550" s="21"/>
      <c r="H1550" s="21"/>
      <c r="I1550" s="21"/>
      <c r="J1550" s="21"/>
      <c r="K1550" s="21"/>
      <c r="L1550" s="21"/>
      <c r="M1550" s="21"/>
      <c r="N1550" s="21"/>
      <c r="O1550" s="21"/>
      <c r="P1550" s="21"/>
      <c r="Q1550" s="21"/>
      <c r="R1550" s="21"/>
      <c r="S1550" s="21"/>
      <c r="T1550" s="21"/>
      <c r="U1550" s="21"/>
      <c r="V1550" s="21"/>
      <c r="W1550" s="21"/>
      <c r="X1550" s="21"/>
      <c r="Y1550" s="21"/>
      <c r="Z1550" s="21"/>
      <c r="AA1550" s="21"/>
      <c r="AB1550" s="21"/>
      <c r="AC1550" s="21"/>
      <c r="AD1550" s="21"/>
      <c r="AE1550" s="21"/>
      <c r="AF1550" s="21"/>
      <c r="AG1550" s="21"/>
      <c r="AH1550" s="21"/>
      <c r="AI1550" s="21"/>
      <c r="AJ1550" s="21"/>
      <c r="AK1550" s="21"/>
      <c r="AL1550" s="21"/>
      <c r="AM1550" s="21"/>
      <c r="AN1550" s="21"/>
      <c r="AO1550" s="21"/>
      <c r="AP1550" s="21"/>
      <c r="AQ1550" s="21"/>
      <c r="AR1550" s="21"/>
      <c r="AS1550" s="21"/>
      <c r="AT1550" s="21"/>
      <c r="AU1550" s="21"/>
      <c r="AV1550" s="21"/>
      <c r="AW1550" s="21"/>
      <c r="AX1550" s="21"/>
      <c r="AY1550" s="21"/>
      <c r="AZ1550" s="21"/>
      <c r="BA1550" s="21"/>
      <c r="BB1550" s="21"/>
      <c r="BC1550" s="21"/>
      <c r="BD1550" s="21"/>
      <c r="BE1550" s="21"/>
    </row>
    <row r="1551" spans="5:57" ht="12.75">
      <c r="E1551" s="21"/>
      <c r="F1551" s="21"/>
      <c r="G1551" s="21"/>
      <c r="H1551" s="21"/>
      <c r="I1551" s="21"/>
      <c r="J1551" s="21"/>
      <c r="K1551" s="21"/>
      <c r="L1551" s="21"/>
      <c r="M1551" s="21"/>
      <c r="N1551" s="21"/>
      <c r="O1551" s="21"/>
      <c r="P1551" s="21"/>
      <c r="Q1551" s="21"/>
      <c r="R1551" s="21"/>
      <c r="S1551" s="21"/>
      <c r="T1551" s="21"/>
      <c r="U1551" s="21"/>
      <c r="V1551" s="21"/>
      <c r="W1551" s="21"/>
      <c r="X1551" s="21"/>
      <c r="Y1551" s="21"/>
      <c r="Z1551" s="21"/>
      <c r="AA1551" s="21"/>
      <c r="AB1551" s="21"/>
      <c r="AC1551" s="21"/>
      <c r="AD1551" s="21"/>
      <c r="AE1551" s="21"/>
      <c r="AF1551" s="21"/>
      <c r="AG1551" s="21"/>
      <c r="AH1551" s="21"/>
      <c r="AI1551" s="21"/>
      <c r="AJ1551" s="21"/>
      <c r="AK1551" s="21"/>
      <c r="AL1551" s="21"/>
      <c r="AM1551" s="21"/>
      <c r="AN1551" s="21"/>
      <c r="AO1551" s="21"/>
      <c r="AP1551" s="21"/>
      <c r="AQ1551" s="21"/>
      <c r="AR1551" s="21"/>
      <c r="AS1551" s="21"/>
      <c r="AT1551" s="21"/>
      <c r="AU1551" s="21"/>
      <c r="AV1551" s="21"/>
      <c r="AW1551" s="21"/>
      <c r="AX1551" s="21"/>
      <c r="AY1551" s="21"/>
      <c r="AZ1551" s="21"/>
      <c r="BA1551" s="21"/>
      <c r="BB1551" s="21"/>
      <c r="BC1551" s="21"/>
      <c r="BD1551" s="21"/>
      <c r="BE1551" s="21"/>
    </row>
    <row r="1552" spans="5:57" ht="12.75">
      <c r="E1552" s="21"/>
      <c r="F1552" s="21"/>
      <c r="G1552" s="21"/>
      <c r="H1552" s="21"/>
      <c r="I1552" s="21"/>
      <c r="J1552" s="21"/>
      <c r="K1552" s="21"/>
      <c r="L1552" s="21"/>
      <c r="M1552" s="21"/>
      <c r="N1552" s="21"/>
      <c r="O1552" s="21"/>
      <c r="P1552" s="21"/>
      <c r="Q1552" s="21"/>
      <c r="R1552" s="21"/>
      <c r="S1552" s="21"/>
      <c r="T1552" s="21"/>
      <c r="U1552" s="21"/>
      <c r="V1552" s="21"/>
      <c r="W1552" s="21"/>
      <c r="X1552" s="21"/>
      <c r="Y1552" s="21"/>
      <c r="Z1552" s="21"/>
      <c r="AA1552" s="21"/>
      <c r="AB1552" s="21"/>
      <c r="AC1552" s="21"/>
      <c r="AD1552" s="21"/>
      <c r="AE1552" s="21"/>
      <c r="AF1552" s="21"/>
      <c r="AG1552" s="21"/>
      <c r="AH1552" s="21"/>
      <c r="AI1552" s="21"/>
      <c r="AJ1552" s="21"/>
      <c r="AK1552" s="21"/>
      <c r="AL1552" s="21"/>
      <c r="AM1552" s="21"/>
      <c r="AN1552" s="21"/>
      <c r="AO1552" s="21"/>
      <c r="AP1552" s="21"/>
      <c r="AQ1552" s="21"/>
      <c r="AR1552" s="21"/>
      <c r="AS1552" s="21"/>
      <c r="AT1552" s="21"/>
      <c r="AU1552" s="21"/>
      <c r="AV1552" s="21"/>
      <c r="AW1552" s="21"/>
      <c r="AX1552" s="21"/>
      <c r="AY1552" s="21"/>
      <c r="AZ1552" s="21"/>
      <c r="BA1552" s="21"/>
      <c r="BB1552" s="21"/>
      <c r="BC1552" s="21"/>
      <c r="BD1552" s="21"/>
      <c r="BE1552" s="21"/>
    </row>
    <row r="1553" spans="5:57" ht="12.75">
      <c r="E1553" s="21"/>
      <c r="F1553" s="21"/>
      <c r="G1553" s="21"/>
      <c r="H1553" s="21"/>
      <c r="I1553" s="21"/>
      <c r="J1553" s="21"/>
      <c r="K1553" s="21"/>
      <c r="L1553" s="21"/>
      <c r="M1553" s="21"/>
      <c r="N1553" s="21"/>
      <c r="O1553" s="21"/>
      <c r="P1553" s="21"/>
      <c r="Q1553" s="21"/>
      <c r="R1553" s="21"/>
      <c r="S1553" s="21"/>
      <c r="T1553" s="21"/>
      <c r="U1553" s="21"/>
      <c r="V1553" s="21"/>
      <c r="W1553" s="21"/>
      <c r="X1553" s="21"/>
      <c r="Y1553" s="21"/>
      <c r="Z1553" s="21"/>
      <c r="AA1553" s="21"/>
      <c r="AB1553" s="21"/>
      <c r="AC1553" s="21"/>
      <c r="AD1553" s="21"/>
      <c r="AE1553" s="21"/>
      <c r="AF1553" s="21"/>
      <c r="AG1553" s="21"/>
      <c r="AH1553" s="21"/>
      <c r="AI1553" s="21"/>
      <c r="AJ1553" s="21"/>
      <c r="AK1553" s="21"/>
      <c r="AL1553" s="21"/>
      <c r="AM1553" s="21"/>
      <c r="AN1553" s="21"/>
      <c r="AO1553" s="21"/>
      <c r="AP1553" s="21"/>
      <c r="AQ1553" s="21"/>
      <c r="AR1553" s="21"/>
      <c r="AS1553" s="21"/>
      <c r="AT1553" s="21"/>
      <c r="AU1553" s="21"/>
      <c r="AV1553" s="21"/>
      <c r="AW1553" s="21"/>
      <c r="AX1553" s="21"/>
      <c r="AY1553" s="21"/>
      <c r="AZ1553" s="21"/>
      <c r="BA1553" s="21"/>
      <c r="BB1553" s="21"/>
      <c r="BC1553" s="21"/>
      <c r="BD1553" s="21"/>
      <c r="BE1553" s="21"/>
    </row>
    <row r="1554" spans="5:57" ht="12.75">
      <c r="E1554" s="21"/>
      <c r="F1554" s="21"/>
      <c r="G1554" s="21"/>
      <c r="H1554" s="21"/>
      <c r="I1554" s="21"/>
      <c r="J1554" s="21"/>
      <c r="K1554" s="21"/>
      <c r="L1554" s="21"/>
      <c r="M1554" s="21"/>
      <c r="N1554" s="21"/>
      <c r="O1554" s="21"/>
      <c r="P1554" s="21"/>
      <c r="Q1554" s="21"/>
      <c r="R1554" s="21"/>
      <c r="S1554" s="21"/>
      <c r="T1554" s="21"/>
      <c r="U1554" s="21"/>
      <c r="V1554" s="21"/>
      <c r="W1554" s="21"/>
      <c r="X1554" s="21"/>
      <c r="Y1554" s="21"/>
      <c r="Z1554" s="21"/>
      <c r="AA1554" s="21"/>
      <c r="AB1554" s="21"/>
      <c r="AC1554" s="21"/>
      <c r="AD1554" s="21"/>
      <c r="AE1554" s="21"/>
      <c r="AF1554" s="21"/>
      <c r="AG1554" s="21"/>
      <c r="AH1554" s="21"/>
      <c r="AI1554" s="21"/>
      <c r="AJ1554" s="21"/>
      <c r="AK1554" s="21"/>
      <c r="AL1554" s="21"/>
      <c r="AM1554" s="21"/>
      <c r="AN1554" s="21"/>
      <c r="AO1554" s="21"/>
      <c r="AP1554" s="21"/>
      <c r="AQ1554" s="21"/>
      <c r="AR1554" s="21"/>
      <c r="AS1554" s="21"/>
      <c r="AT1554" s="21"/>
      <c r="AU1554" s="21"/>
      <c r="AV1554" s="21"/>
      <c r="AW1554" s="21"/>
      <c r="AX1554" s="21"/>
      <c r="AY1554" s="21"/>
      <c r="AZ1554" s="21"/>
      <c r="BA1554" s="21"/>
      <c r="BB1554" s="21"/>
      <c r="BC1554" s="21"/>
      <c r="BD1554" s="21"/>
      <c r="BE1554" s="21"/>
    </row>
    <row r="1555" spans="5:57" ht="12.75">
      <c r="E1555" s="21"/>
      <c r="F1555" s="21"/>
      <c r="G1555" s="21"/>
      <c r="H1555" s="21"/>
      <c r="I1555" s="21"/>
      <c r="J1555" s="21"/>
      <c r="K1555" s="21"/>
      <c r="L1555" s="21"/>
      <c r="M1555" s="21"/>
      <c r="N1555" s="21"/>
      <c r="O1555" s="21"/>
      <c r="P1555" s="21"/>
      <c r="Q1555" s="21"/>
      <c r="R1555" s="21"/>
      <c r="S1555" s="21"/>
      <c r="T1555" s="21"/>
      <c r="U1555" s="21"/>
      <c r="V1555" s="21"/>
      <c r="W1555" s="21"/>
      <c r="X1555" s="21"/>
      <c r="Y1555" s="21"/>
      <c r="Z1555" s="21"/>
      <c r="AA1555" s="21"/>
      <c r="AB1555" s="21"/>
      <c r="AC1555" s="21"/>
      <c r="AD1555" s="21"/>
      <c r="AE1555" s="21"/>
      <c r="AF1555" s="21"/>
      <c r="AG1555" s="21"/>
      <c r="AH1555" s="21"/>
      <c r="AI1555" s="21"/>
      <c r="AJ1555" s="21"/>
      <c r="AK1555" s="21"/>
      <c r="AL1555" s="21"/>
      <c r="AM1555" s="21"/>
      <c r="AN1555" s="21"/>
      <c r="AO1555" s="21"/>
      <c r="AP1555" s="21"/>
      <c r="AQ1555" s="21"/>
      <c r="AR1555" s="21"/>
      <c r="AS1555" s="21"/>
      <c r="AT1555" s="21"/>
      <c r="AU1555" s="21"/>
      <c r="AV1555" s="21"/>
      <c r="AW1555" s="21"/>
      <c r="AX1555" s="21"/>
      <c r="AY1555" s="21"/>
      <c r="AZ1555" s="21"/>
      <c r="BA1555" s="21"/>
      <c r="BB1555" s="21"/>
      <c r="BC1555" s="21"/>
      <c r="BD1555" s="21"/>
      <c r="BE1555" s="21"/>
    </row>
    <row r="1556" spans="5:57" ht="12.75">
      <c r="E1556" s="21"/>
      <c r="F1556" s="21"/>
      <c r="G1556" s="21"/>
      <c r="H1556" s="21"/>
      <c r="I1556" s="21"/>
      <c r="J1556" s="21"/>
      <c r="K1556" s="21"/>
      <c r="L1556" s="21"/>
      <c r="M1556" s="21"/>
      <c r="N1556" s="21"/>
      <c r="O1556" s="21"/>
      <c r="P1556" s="21"/>
      <c r="Q1556" s="21"/>
      <c r="R1556" s="21"/>
      <c r="S1556" s="21"/>
      <c r="T1556" s="21"/>
      <c r="U1556" s="21"/>
      <c r="V1556" s="21"/>
      <c r="W1556" s="21"/>
      <c r="X1556" s="21"/>
      <c r="Y1556" s="21"/>
      <c r="Z1556" s="21"/>
      <c r="AA1556" s="21"/>
      <c r="AB1556" s="21"/>
      <c r="AC1556" s="21"/>
      <c r="AD1556" s="21"/>
      <c r="AE1556" s="21"/>
      <c r="AF1556" s="21"/>
      <c r="AG1556" s="21"/>
      <c r="AH1556" s="21"/>
      <c r="AI1556" s="21"/>
      <c r="AJ1556" s="21"/>
      <c r="AK1556" s="21"/>
      <c r="AL1556" s="21"/>
      <c r="AM1556" s="21"/>
      <c r="AN1556" s="21"/>
      <c r="AO1556" s="21"/>
      <c r="AP1556" s="21"/>
      <c r="AQ1556" s="21"/>
      <c r="AR1556" s="21"/>
      <c r="AS1556" s="21"/>
      <c r="AT1556" s="21"/>
      <c r="AU1556" s="21"/>
      <c r="AV1556" s="21"/>
      <c r="AW1556" s="21"/>
      <c r="AX1556" s="21"/>
      <c r="AY1556" s="21"/>
      <c r="AZ1556" s="21"/>
      <c r="BA1556" s="21"/>
      <c r="BB1556" s="21"/>
      <c r="BC1556" s="21"/>
      <c r="BD1556" s="21"/>
      <c r="BE1556" s="21"/>
    </row>
    <row r="1557" spans="5:57" ht="12.75">
      <c r="E1557" s="21"/>
      <c r="F1557" s="21"/>
      <c r="G1557" s="21"/>
      <c r="H1557" s="21"/>
      <c r="I1557" s="21"/>
      <c r="J1557" s="21"/>
      <c r="K1557" s="21"/>
      <c r="L1557" s="21"/>
      <c r="M1557" s="21"/>
      <c r="N1557" s="21"/>
      <c r="O1557" s="21"/>
      <c r="P1557" s="21"/>
      <c r="Q1557" s="21"/>
      <c r="R1557" s="21"/>
      <c r="S1557" s="21"/>
      <c r="T1557" s="21"/>
      <c r="U1557" s="21"/>
      <c r="V1557" s="21"/>
      <c r="W1557" s="21"/>
      <c r="X1557" s="21"/>
      <c r="Y1557" s="21"/>
      <c r="Z1557" s="21"/>
      <c r="AA1557" s="21"/>
      <c r="AB1557" s="21"/>
      <c r="AC1557" s="21"/>
      <c r="AD1557" s="21"/>
      <c r="AE1557" s="21"/>
      <c r="AF1557" s="21"/>
      <c r="AG1557" s="21"/>
      <c r="AH1557" s="21"/>
      <c r="AI1557" s="21"/>
      <c r="AJ1557" s="21"/>
      <c r="AK1557" s="21"/>
      <c r="AL1557" s="21"/>
      <c r="AM1557" s="21"/>
      <c r="AN1557" s="21"/>
      <c r="AO1557" s="21"/>
      <c r="AP1557" s="21"/>
      <c r="AQ1557" s="21"/>
      <c r="AR1557" s="21"/>
      <c r="AS1557" s="21"/>
      <c r="AT1557" s="21"/>
      <c r="AU1557" s="21"/>
      <c r="AV1557" s="21"/>
      <c r="AW1557" s="21"/>
      <c r="AX1557" s="21"/>
      <c r="AY1557" s="21"/>
      <c r="AZ1557" s="21"/>
      <c r="BA1557" s="21"/>
      <c r="BB1557" s="21"/>
      <c r="BC1557" s="21"/>
      <c r="BD1557" s="21"/>
      <c r="BE1557" s="21"/>
    </row>
    <row r="1558" spans="5:57" ht="12.75">
      <c r="E1558" s="21"/>
      <c r="F1558" s="21"/>
      <c r="G1558" s="21"/>
      <c r="H1558" s="21"/>
      <c r="I1558" s="21"/>
      <c r="J1558" s="21"/>
      <c r="K1558" s="21"/>
      <c r="L1558" s="21"/>
      <c r="M1558" s="21"/>
      <c r="N1558" s="21"/>
      <c r="O1558" s="21"/>
      <c r="P1558" s="21"/>
      <c r="Q1558" s="21"/>
      <c r="R1558" s="21"/>
      <c r="S1558" s="21"/>
      <c r="T1558" s="21"/>
      <c r="U1558" s="21"/>
      <c r="V1558" s="21"/>
      <c r="W1558" s="21"/>
      <c r="X1558" s="21"/>
      <c r="Y1558" s="21"/>
      <c r="Z1558" s="21"/>
      <c r="AA1558" s="21"/>
      <c r="AB1558" s="21"/>
      <c r="AC1558" s="21"/>
      <c r="AD1558" s="21"/>
      <c r="AE1558" s="21"/>
      <c r="AF1558" s="21"/>
      <c r="AG1558" s="21"/>
      <c r="AH1558" s="21"/>
      <c r="AI1558" s="21"/>
      <c r="AJ1558" s="21"/>
      <c r="AK1558" s="21"/>
      <c r="AL1558" s="21"/>
      <c r="AM1558" s="21"/>
      <c r="AN1558" s="21"/>
      <c r="AO1558" s="21"/>
      <c r="AP1558" s="21"/>
      <c r="AQ1558" s="21"/>
      <c r="AR1558" s="21"/>
      <c r="AS1558" s="21"/>
      <c r="AT1558" s="21"/>
      <c r="AU1558" s="21"/>
      <c r="AV1558" s="21"/>
      <c r="AW1558" s="21"/>
      <c r="AX1558" s="21"/>
      <c r="AY1558" s="21"/>
      <c r="AZ1558" s="21"/>
      <c r="BA1558" s="21"/>
      <c r="BB1558" s="21"/>
      <c r="BC1558" s="21"/>
      <c r="BD1558" s="21"/>
      <c r="BE1558" s="21"/>
    </row>
    <row r="1559" spans="5:57" ht="12.75">
      <c r="E1559" s="21"/>
      <c r="F1559" s="21"/>
      <c r="G1559" s="21"/>
      <c r="H1559" s="21"/>
      <c r="I1559" s="21"/>
      <c r="J1559" s="21"/>
      <c r="K1559" s="21"/>
      <c r="L1559" s="21"/>
      <c r="M1559" s="21"/>
      <c r="N1559" s="21"/>
      <c r="O1559" s="21"/>
      <c r="P1559" s="21"/>
      <c r="Q1559" s="21"/>
      <c r="R1559" s="21"/>
      <c r="S1559" s="21"/>
      <c r="T1559" s="21"/>
      <c r="U1559" s="21"/>
      <c r="V1559" s="21"/>
      <c r="W1559" s="21"/>
      <c r="X1559" s="21"/>
      <c r="Y1559" s="21"/>
      <c r="Z1559" s="21"/>
      <c r="AA1559" s="21"/>
      <c r="AB1559" s="21"/>
      <c r="AC1559" s="21"/>
      <c r="AD1559" s="21"/>
      <c r="AE1559" s="21"/>
      <c r="AF1559" s="21"/>
      <c r="AG1559" s="21"/>
      <c r="AH1559" s="21"/>
      <c r="AI1559" s="21"/>
      <c r="AJ1559" s="21"/>
      <c r="AK1559" s="21"/>
      <c r="AL1559" s="21"/>
      <c r="AM1559" s="21"/>
      <c r="AN1559" s="21"/>
      <c r="AO1559" s="21"/>
      <c r="AP1559" s="21"/>
      <c r="AQ1559" s="21"/>
      <c r="AR1559" s="21"/>
      <c r="AS1559" s="21"/>
      <c r="AT1559" s="21"/>
      <c r="AU1559" s="21"/>
      <c r="AV1559" s="21"/>
      <c r="AW1559" s="21"/>
      <c r="AX1559" s="21"/>
      <c r="AY1559" s="21"/>
      <c r="AZ1559" s="21"/>
      <c r="BA1559" s="21"/>
      <c r="BB1559" s="21"/>
      <c r="BC1559" s="21"/>
      <c r="BD1559" s="21"/>
      <c r="BE1559" s="21"/>
    </row>
    <row r="1560" spans="5:57" ht="12.75">
      <c r="E1560" s="21"/>
      <c r="F1560" s="21"/>
      <c r="G1560" s="21"/>
      <c r="H1560" s="21"/>
      <c r="I1560" s="21"/>
      <c r="J1560" s="21"/>
      <c r="K1560" s="21"/>
      <c r="L1560" s="21"/>
      <c r="M1560" s="21"/>
      <c r="N1560" s="21"/>
      <c r="O1560" s="21"/>
      <c r="P1560" s="21"/>
      <c r="Q1560" s="21"/>
      <c r="R1560" s="21"/>
      <c r="S1560" s="21"/>
      <c r="T1560" s="21"/>
      <c r="U1560" s="21"/>
      <c r="V1560" s="21"/>
      <c r="W1560" s="21"/>
      <c r="X1560" s="21"/>
      <c r="Y1560" s="21"/>
      <c r="Z1560" s="21"/>
      <c r="AA1560" s="21"/>
      <c r="AB1560" s="21"/>
      <c r="AC1560" s="21"/>
      <c r="AD1560" s="21"/>
      <c r="AE1560" s="21"/>
      <c r="AF1560" s="21"/>
      <c r="AG1560" s="21"/>
      <c r="AH1560" s="21"/>
      <c r="AI1560" s="21"/>
      <c r="AJ1560" s="21"/>
      <c r="AK1560" s="21"/>
      <c r="AL1560" s="21"/>
      <c r="AM1560" s="21"/>
      <c r="AN1560" s="21"/>
      <c r="AO1560" s="21"/>
      <c r="AP1560" s="21"/>
      <c r="AQ1560" s="21"/>
      <c r="AR1560" s="21"/>
      <c r="AS1560" s="21"/>
      <c r="AT1560" s="21"/>
      <c r="AU1560" s="21"/>
      <c r="AV1560" s="21"/>
      <c r="AW1560" s="21"/>
      <c r="AX1560" s="21"/>
      <c r="AY1560" s="21"/>
      <c r="AZ1560" s="21"/>
      <c r="BA1560" s="21"/>
      <c r="BB1560" s="21"/>
      <c r="BC1560" s="21"/>
      <c r="BD1560" s="21"/>
      <c r="BE1560" s="21"/>
    </row>
    <row r="1561" spans="5:57" ht="12.75">
      <c r="E1561" s="21"/>
      <c r="F1561" s="21"/>
      <c r="G1561" s="21"/>
      <c r="H1561" s="21"/>
      <c r="I1561" s="21"/>
      <c r="J1561" s="21"/>
      <c r="K1561" s="21"/>
      <c r="L1561" s="21"/>
      <c r="M1561" s="21"/>
      <c r="N1561" s="21"/>
      <c r="O1561" s="21"/>
      <c r="P1561" s="21"/>
      <c r="Q1561" s="21"/>
      <c r="R1561" s="21"/>
      <c r="S1561" s="21"/>
      <c r="T1561" s="21"/>
      <c r="U1561" s="21"/>
      <c r="V1561" s="21"/>
      <c r="W1561" s="21"/>
      <c r="X1561" s="21"/>
      <c r="Y1561" s="21"/>
      <c r="Z1561" s="21"/>
      <c r="AA1561" s="21"/>
      <c r="AB1561" s="21"/>
      <c r="AC1561" s="21"/>
      <c r="AD1561" s="21"/>
      <c r="AE1561" s="21"/>
      <c r="AF1561" s="21"/>
      <c r="AG1561" s="21"/>
      <c r="AH1561" s="21"/>
      <c r="AI1561" s="21"/>
      <c r="AJ1561" s="21"/>
      <c r="AK1561" s="21"/>
      <c r="AL1561" s="21"/>
      <c r="AM1561" s="21"/>
      <c r="AN1561" s="21"/>
      <c r="AO1561" s="21"/>
      <c r="AP1561" s="21"/>
      <c r="AQ1561" s="21"/>
      <c r="AR1561" s="21"/>
      <c r="AS1561" s="21"/>
      <c r="AT1561" s="21"/>
      <c r="AU1561" s="21"/>
      <c r="AV1561" s="21"/>
      <c r="AW1561" s="21"/>
      <c r="AX1561" s="21"/>
      <c r="AY1561" s="21"/>
      <c r="AZ1561" s="21"/>
      <c r="BA1561" s="21"/>
      <c r="BB1561" s="21"/>
      <c r="BC1561" s="21"/>
      <c r="BD1561" s="21"/>
      <c r="BE1561" s="21"/>
    </row>
    <row r="1562" spans="5:57" ht="12.75">
      <c r="E1562" s="21"/>
      <c r="F1562" s="21"/>
      <c r="G1562" s="21"/>
      <c r="H1562" s="21"/>
      <c r="I1562" s="21"/>
      <c r="J1562" s="21"/>
      <c r="K1562" s="21"/>
      <c r="L1562" s="21"/>
      <c r="M1562" s="21"/>
      <c r="N1562" s="21"/>
      <c r="O1562" s="21"/>
      <c r="P1562" s="21"/>
      <c r="Q1562" s="21"/>
      <c r="R1562" s="21"/>
      <c r="S1562" s="21"/>
      <c r="T1562" s="21"/>
      <c r="U1562" s="21"/>
      <c r="V1562" s="21"/>
      <c r="W1562" s="21"/>
      <c r="X1562" s="21"/>
      <c r="Y1562" s="21"/>
      <c r="Z1562" s="21"/>
      <c r="AA1562" s="21"/>
      <c r="AB1562" s="21"/>
      <c r="AC1562" s="21"/>
      <c r="AD1562" s="21"/>
      <c r="AE1562" s="21"/>
      <c r="AF1562" s="21"/>
      <c r="AG1562" s="21"/>
      <c r="AH1562" s="21"/>
      <c r="AI1562" s="21"/>
      <c r="AJ1562" s="21"/>
      <c r="AK1562" s="21"/>
      <c r="AL1562" s="21"/>
      <c r="AM1562" s="21"/>
      <c r="AN1562" s="21"/>
      <c r="AO1562" s="21"/>
      <c r="AP1562" s="21"/>
      <c r="AQ1562" s="21"/>
      <c r="AR1562" s="21"/>
      <c r="AS1562" s="21"/>
      <c r="AT1562" s="21"/>
      <c r="AU1562" s="21"/>
      <c r="AV1562" s="21"/>
      <c r="AW1562" s="21"/>
      <c r="AX1562" s="21"/>
      <c r="AY1562" s="21"/>
      <c r="AZ1562" s="21"/>
      <c r="BA1562" s="21"/>
      <c r="BB1562" s="21"/>
      <c r="BC1562" s="21"/>
      <c r="BD1562" s="21"/>
      <c r="BE1562" s="21"/>
    </row>
    <row r="1563" spans="5:57" ht="12.75">
      <c r="E1563" s="21"/>
      <c r="F1563" s="21"/>
      <c r="G1563" s="21"/>
      <c r="H1563" s="21"/>
      <c r="I1563" s="21"/>
      <c r="J1563" s="21"/>
      <c r="K1563" s="21"/>
      <c r="L1563" s="21"/>
      <c r="M1563" s="21"/>
      <c r="N1563" s="21"/>
      <c r="O1563" s="21"/>
      <c r="P1563" s="21"/>
      <c r="Q1563" s="21"/>
      <c r="R1563" s="21"/>
      <c r="S1563" s="21"/>
      <c r="T1563" s="21"/>
      <c r="U1563" s="21"/>
      <c r="V1563" s="21"/>
      <c r="W1563" s="21"/>
      <c r="X1563" s="21"/>
      <c r="Y1563" s="21"/>
      <c r="Z1563" s="21"/>
      <c r="AA1563" s="21"/>
      <c r="AB1563" s="21"/>
      <c r="AC1563" s="21"/>
      <c r="AD1563" s="21"/>
      <c r="AE1563" s="21"/>
      <c r="AF1563" s="21"/>
      <c r="AG1563" s="21"/>
      <c r="AH1563" s="21"/>
      <c r="AI1563" s="21"/>
      <c r="AJ1563" s="21"/>
      <c r="AK1563" s="21"/>
      <c r="AL1563" s="21"/>
      <c r="AM1563" s="21"/>
      <c r="AN1563" s="21"/>
      <c r="AO1563" s="21"/>
      <c r="AP1563" s="21"/>
      <c r="AQ1563" s="21"/>
      <c r="AR1563" s="21"/>
      <c r="AS1563" s="21"/>
      <c r="AT1563" s="21"/>
      <c r="AU1563" s="21"/>
      <c r="AV1563" s="21"/>
      <c r="AW1563" s="21"/>
      <c r="AX1563" s="21"/>
      <c r="AY1563" s="21"/>
      <c r="AZ1563" s="21"/>
      <c r="BA1563" s="21"/>
      <c r="BB1563" s="21"/>
      <c r="BC1563" s="21"/>
      <c r="BD1563" s="21"/>
      <c r="BE1563" s="21"/>
    </row>
    <row r="1564" spans="5:57" ht="12.75">
      <c r="E1564" s="21"/>
      <c r="F1564" s="21"/>
      <c r="G1564" s="21"/>
      <c r="H1564" s="21"/>
      <c r="I1564" s="21"/>
      <c r="J1564" s="21"/>
      <c r="K1564" s="21"/>
      <c r="L1564" s="21"/>
      <c r="M1564" s="21"/>
      <c r="N1564" s="21"/>
      <c r="O1564" s="21"/>
      <c r="P1564" s="21"/>
      <c r="Q1564" s="21"/>
      <c r="R1564" s="21"/>
      <c r="S1564" s="21"/>
      <c r="T1564" s="21"/>
      <c r="U1564" s="21"/>
      <c r="V1564" s="21"/>
      <c r="W1564" s="21"/>
      <c r="X1564" s="21"/>
      <c r="Y1564" s="21"/>
      <c r="Z1564" s="21"/>
      <c r="AA1564" s="21"/>
      <c r="AB1564" s="21"/>
      <c r="AC1564" s="21"/>
      <c r="AD1564" s="21"/>
      <c r="AE1564" s="21"/>
      <c r="AF1564" s="21"/>
      <c r="AG1564" s="21"/>
      <c r="AH1564" s="21"/>
      <c r="AI1564" s="21"/>
      <c r="AJ1564" s="21"/>
      <c r="AK1564" s="21"/>
      <c r="AL1564" s="21"/>
      <c r="AM1564" s="21"/>
      <c r="AN1564" s="21"/>
      <c r="AO1564" s="21"/>
      <c r="AP1564" s="21"/>
      <c r="AQ1564" s="21"/>
      <c r="AR1564" s="21"/>
      <c r="AS1564" s="21"/>
      <c r="AT1564" s="21"/>
      <c r="AU1564" s="21"/>
      <c r="AV1564" s="21"/>
      <c r="AW1564" s="21"/>
      <c r="AX1564" s="21"/>
      <c r="AY1564" s="21"/>
      <c r="AZ1564" s="21"/>
      <c r="BA1564" s="21"/>
      <c r="BB1564" s="21"/>
      <c r="BC1564" s="21"/>
      <c r="BD1564" s="21"/>
      <c r="BE1564" s="21"/>
    </row>
    <row r="1565" spans="5:57" ht="12.75">
      <c r="E1565" s="21"/>
      <c r="F1565" s="21"/>
      <c r="G1565" s="21"/>
      <c r="H1565" s="21"/>
      <c r="I1565" s="21"/>
      <c r="J1565" s="21"/>
      <c r="K1565" s="21"/>
      <c r="L1565" s="21"/>
      <c r="M1565" s="21"/>
      <c r="N1565" s="21"/>
      <c r="O1565" s="21"/>
      <c r="P1565" s="21"/>
      <c r="Q1565" s="21"/>
      <c r="R1565" s="21"/>
      <c r="S1565" s="21"/>
      <c r="T1565" s="21"/>
      <c r="U1565" s="21"/>
      <c r="V1565" s="21"/>
      <c r="W1565" s="21"/>
      <c r="X1565" s="21"/>
      <c r="Y1565" s="21"/>
      <c r="Z1565" s="21"/>
      <c r="AA1565" s="21"/>
      <c r="AB1565" s="21"/>
      <c r="AC1565" s="21"/>
      <c r="AD1565" s="21"/>
      <c r="AE1565" s="21"/>
      <c r="AF1565" s="21"/>
      <c r="AG1565" s="21"/>
      <c r="AH1565" s="21"/>
      <c r="AI1565" s="21"/>
      <c r="AJ1565" s="21"/>
      <c r="AK1565" s="21"/>
      <c r="AL1565" s="21"/>
      <c r="AM1565" s="21"/>
      <c r="AN1565" s="21"/>
      <c r="AO1565" s="21"/>
      <c r="AP1565" s="21"/>
      <c r="AQ1565" s="21"/>
      <c r="AR1565" s="21"/>
      <c r="AS1565" s="21"/>
      <c r="AT1565" s="21"/>
      <c r="AU1565" s="21"/>
      <c r="AV1565" s="21"/>
      <c r="AW1565" s="21"/>
      <c r="AX1565" s="21"/>
      <c r="AY1565" s="21"/>
      <c r="AZ1565" s="21"/>
      <c r="BA1565" s="21"/>
      <c r="BB1565" s="21"/>
      <c r="BC1565" s="21"/>
      <c r="BD1565" s="21"/>
      <c r="BE1565" s="21"/>
    </row>
    <row r="1566" spans="5:57" ht="12.75">
      <c r="E1566" s="21"/>
      <c r="F1566" s="21"/>
      <c r="G1566" s="21"/>
      <c r="H1566" s="21"/>
      <c r="I1566" s="21"/>
      <c r="J1566" s="21"/>
      <c r="K1566" s="21"/>
      <c r="L1566" s="21"/>
      <c r="M1566" s="21"/>
      <c r="N1566" s="21"/>
      <c r="O1566" s="21"/>
      <c r="P1566" s="21"/>
      <c r="Q1566" s="21"/>
      <c r="R1566" s="21"/>
      <c r="S1566" s="21"/>
      <c r="T1566" s="21"/>
      <c r="U1566" s="21"/>
      <c r="V1566" s="21"/>
      <c r="W1566" s="21"/>
      <c r="X1566" s="21"/>
      <c r="Y1566" s="21"/>
      <c r="Z1566" s="21"/>
      <c r="AA1566" s="21"/>
      <c r="AB1566" s="21"/>
      <c r="AC1566" s="21"/>
      <c r="AD1566" s="21"/>
      <c r="AE1566" s="21"/>
      <c r="AF1566" s="21"/>
      <c r="AG1566" s="21"/>
      <c r="AH1566" s="21"/>
      <c r="AI1566" s="21"/>
      <c r="AJ1566" s="21"/>
      <c r="AK1566" s="21"/>
      <c r="AL1566" s="21"/>
      <c r="AM1566" s="21"/>
      <c r="AN1566" s="21"/>
      <c r="AO1566" s="21"/>
      <c r="AP1566" s="21"/>
      <c r="AQ1566" s="21"/>
      <c r="AR1566" s="21"/>
      <c r="AS1566" s="21"/>
      <c r="AT1566" s="21"/>
      <c r="AU1566" s="21"/>
      <c r="AV1566" s="21"/>
      <c r="AW1566" s="21"/>
      <c r="AX1566" s="21"/>
      <c r="AY1566" s="21"/>
      <c r="AZ1566" s="21"/>
      <c r="BA1566" s="21"/>
      <c r="BB1566" s="21"/>
      <c r="BC1566" s="21"/>
      <c r="BD1566" s="21"/>
      <c r="BE1566" s="21"/>
    </row>
    <row r="1567" spans="5:57" ht="12.75">
      <c r="E1567" s="21"/>
      <c r="F1567" s="21"/>
      <c r="G1567" s="21"/>
      <c r="H1567" s="21"/>
      <c r="I1567" s="21"/>
      <c r="J1567" s="21"/>
      <c r="K1567" s="21"/>
      <c r="L1567" s="21"/>
      <c r="M1567" s="21"/>
      <c r="N1567" s="21"/>
      <c r="O1567" s="21"/>
      <c r="P1567" s="21"/>
      <c r="Q1567" s="21"/>
      <c r="R1567" s="21"/>
      <c r="S1567" s="21"/>
      <c r="T1567" s="21"/>
      <c r="U1567" s="21"/>
      <c r="V1567" s="21"/>
      <c r="W1567" s="21"/>
      <c r="X1567" s="21"/>
      <c r="Y1567" s="21"/>
      <c r="Z1567" s="21"/>
      <c r="AA1567" s="21"/>
      <c r="AB1567" s="21"/>
      <c r="AC1567" s="21"/>
      <c r="AD1567" s="21"/>
      <c r="AE1567" s="21"/>
      <c r="AF1567" s="21"/>
      <c r="AG1567" s="21"/>
      <c r="AH1567" s="21"/>
      <c r="AI1567" s="21"/>
      <c r="AJ1567" s="21"/>
      <c r="AK1567" s="21"/>
      <c r="AL1567" s="21"/>
      <c r="AM1567" s="21"/>
      <c r="AN1567" s="21"/>
      <c r="AO1567" s="21"/>
      <c r="AP1567" s="21"/>
      <c r="AQ1567" s="21"/>
      <c r="AR1567" s="21"/>
      <c r="AS1567" s="21"/>
      <c r="AT1567" s="21"/>
      <c r="AU1567" s="21"/>
      <c r="AV1567" s="21"/>
      <c r="AW1567" s="21"/>
      <c r="AX1567" s="21"/>
      <c r="AY1567" s="21"/>
      <c r="AZ1567" s="21"/>
      <c r="BA1567" s="21"/>
      <c r="BB1567" s="21"/>
      <c r="BC1567" s="21"/>
      <c r="BD1567" s="21"/>
      <c r="BE1567" s="21"/>
    </row>
    <row r="1568" spans="5:57" ht="12.75">
      <c r="E1568" s="21"/>
      <c r="F1568" s="21"/>
      <c r="G1568" s="21"/>
      <c r="H1568" s="21"/>
      <c r="I1568" s="21"/>
      <c r="J1568" s="21"/>
      <c r="K1568" s="21"/>
      <c r="L1568" s="21"/>
      <c r="M1568" s="21"/>
      <c r="N1568" s="21"/>
      <c r="O1568" s="21"/>
      <c r="P1568" s="21"/>
      <c r="Q1568" s="21"/>
      <c r="R1568" s="21"/>
      <c r="S1568" s="21"/>
      <c r="T1568" s="21"/>
      <c r="U1568" s="21"/>
      <c r="V1568" s="21"/>
      <c r="W1568" s="21"/>
      <c r="X1568" s="21"/>
      <c r="Y1568" s="21"/>
      <c r="Z1568" s="21"/>
      <c r="AA1568" s="21"/>
      <c r="AB1568" s="21"/>
      <c r="AC1568" s="21"/>
      <c r="AD1568" s="21"/>
      <c r="AE1568" s="21"/>
      <c r="AF1568" s="21"/>
      <c r="AG1568" s="21"/>
      <c r="AH1568" s="21"/>
      <c r="AI1568" s="21"/>
      <c r="AJ1568" s="21"/>
      <c r="AK1568" s="21"/>
      <c r="AL1568" s="21"/>
      <c r="AM1568" s="21"/>
      <c r="AN1568" s="21"/>
      <c r="AO1568" s="21"/>
      <c r="AP1568" s="21"/>
      <c r="AQ1568" s="21"/>
      <c r="AR1568" s="21"/>
      <c r="AS1568" s="21"/>
      <c r="AT1568" s="21"/>
      <c r="AU1568" s="21"/>
      <c r="AV1568" s="21"/>
      <c r="AW1568" s="21"/>
      <c r="AX1568" s="21"/>
      <c r="AY1568" s="21"/>
      <c r="AZ1568" s="21"/>
      <c r="BA1568" s="21"/>
      <c r="BB1568" s="21"/>
      <c r="BC1568" s="21"/>
      <c r="BD1568" s="21"/>
      <c r="BE1568" s="21"/>
    </row>
    <row r="1569" spans="5:57" ht="12.75">
      <c r="E1569" s="21"/>
      <c r="F1569" s="21"/>
      <c r="G1569" s="21"/>
      <c r="H1569" s="21"/>
      <c r="I1569" s="21"/>
      <c r="J1569" s="21"/>
      <c r="K1569" s="21"/>
      <c r="L1569" s="21"/>
      <c r="M1569" s="21"/>
      <c r="N1569" s="21"/>
      <c r="O1569" s="21"/>
      <c r="P1569" s="21"/>
      <c r="Q1569" s="21"/>
      <c r="R1569" s="21"/>
      <c r="S1569" s="21"/>
      <c r="T1569" s="21"/>
      <c r="U1569" s="21"/>
      <c r="V1569" s="21"/>
      <c r="W1569" s="21"/>
      <c r="X1569" s="21"/>
      <c r="Y1569" s="21"/>
      <c r="Z1569" s="21"/>
      <c r="AA1569" s="21"/>
      <c r="AB1569" s="21"/>
      <c r="AC1569" s="21"/>
      <c r="AD1569" s="21"/>
      <c r="AE1569" s="21"/>
      <c r="AF1569" s="21"/>
      <c r="AG1569" s="21"/>
      <c r="AH1569" s="21"/>
      <c r="AI1569" s="21"/>
      <c r="AJ1569" s="21"/>
      <c r="AK1569" s="21"/>
      <c r="AL1569" s="21"/>
      <c r="AM1569" s="21"/>
      <c r="AN1569" s="21"/>
      <c r="AO1569" s="21"/>
      <c r="AP1569" s="21"/>
      <c r="AQ1569" s="21"/>
      <c r="AR1569" s="21"/>
      <c r="AS1569" s="21"/>
      <c r="AT1569" s="21"/>
      <c r="AU1569" s="21"/>
      <c r="AV1569" s="21"/>
      <c r="AW1569" s="21"/>
      <c r="AX1569" s="21"/>
      <c r="AY1569" s="21"/>
      <c r="AZ1569" s="21"/>
      <c r="BA1569" s="21"/>
      <c r="BB1569" s="21"/>
      <c r="BC1569" s="21"/>
      <c r="BD1569" s="21"/>
      <c r="BE1569" s="21"/>
    </row>
    <row r="1570" spans="5:57" ht="12.75">
      <c r="E1570" s="21"/>
      <c r="F1570" s="21"/>
      <c r="G1570" s="21"/>
      <c r="H1570" s="21"/>
      <c r="I1570" s="21"/>
      <c r="J1570" s="21"/>
      <c r="K1570" s="21"/>
      <c r="L1570" s="21"/>
      <c r="M1570" s="21"/>
      <c r="N1570" s="21"/>
      <c r="O1570" s="21"/>
      <c r="P1570" s="21"/>
      <c r="Q1570" s="21"/>
      <c r="R1570" s="21"/>
      <c r="S1570" s="21"/>
      <c r="T1570" s="21"/>
      <c r="U1570" s="21"/>
      <c r="V1570" s="21"/>
      <c r="W1570" s="21"/>
      <c r="X1570" s="21"/>
      <c r="Y1570" s="21"/>
      <c r="Z1570" s="21"/>
      <c r="AA1570" s="21"/>
      <c r="AB1570" s="21"/>
      <c r="AC1570" s="21"/>
      <c r="AD1570" s="21"/>
      <c r="AE1570" s="21"/>
      <c r="AF1570" s="21"/>
      <c r="AG1570" s="21"/>
      <c r="AH1570" s="21"/>
      <c r="AI1570" s="21"/>
      <c r="AJ1570" s="21"/>
      <c r="AK1570" s="21"/>
      <c r="AL1570" s="21"/>
      <c r="AM1570" s="21"/>
      <c r="AN1570" s="21"/>
      <c r="AO1570" s="21"/>
      <c r="AP1570" s="21"/>
      <c r="AQ1570" s="21"/>
      <c r="AR1570" s="21"/>
      <c r="AS1570" s="21"/>
      <c r="AT1570" s="21"/>
      <c r="AU1570" s="21"/>
      <c r="AV1570" s="21"/>
      <c r="AW1570" s="21"/>
      <c r="AX1570" s="21"/>
      <c r="AY1570" s="21"/>
      <c r="AZ1570" s="21"/>
      <c r="BA1570" s="21"/>
      <c r="BB1570" s="21"/>
      <c r="BC1570" s="21"/>
      <c r="BD1570" s="21"/>
      <c r="BE1570" s="21"/>
    </row>
    <row r="1571" spans="5:57" ht="12.75">
      <c r="E1571" s="21"/>
      <c r="F1571" s="21"/>
      <c r="G1571" s="21"/>
      <c r="H1571" s="21"/>
      <c r="I1571" s="21"/>
      <c r="J1571" s="21"/>
      <c r="K1571" s="21"/>
      <c r="L1571" s="21"/>
      <c r="M1571" s="21"/>
      <c r="N1571" s="21"/>
      <c r="O1571" s="21"/>
      <c r="P1571" s="21"/>
      <c r="Q1571" s="21"/>
      <c r="R1571" s="21"/>
      <c r="S1571" s="21"/>
      <c r="T1571" s="21"/>
      <c r="U1571" s="21"/>
      <c r="V1571" s="21"/>
      <c r="W1571" s="21"/>
      <c r="X1571" s="21"/>
      <c r="Y1571" s="21"/>
      <c r="Z1571" s="21"/>
      <c r="AA1571" s="21"/>
      <c r="AB1571" s="21"/>
      <c r="AC1571" s="21"/>
      <c r="AD1571" s="21"/>
      <c r="AE1571" s="21"/>
      <c r="AF1571" s="21"/>
      <c r="AG1571" s="21"/>
      <c r="AH1571" s="21"/>
      <c r="AI1571" s="21"/>
      <c r="AJ1571" s="21"/>
      <c r="AK1571" s="21"/>
      <c r="AL1571" s="21"/>
      <c r="AM1571" s="21"/>
      <c r="AN1571" s="21"/>
      <c r="AO1571" s="21"/>
      <c r="AP1571" s="21"/>
      <c r="AQ1571" s="21"/>
      <c r="AR1571" s="21"/>
      <c r="AS1571" s="21"/>
      <c r="AT1571" s="21"/>
      <c r="AU1571" s="21"/>
      <c r="AV1571" s="21"/>
      <c r="AW1571" s="21"/>
      <c r="AX1571" s="21"/>
      <c r="AY1571" s="21"/>
      <c r="AZ1571" s="21"/>
      <c r="BA1571" s="21"/>
      <c r="BB1571" s="21"/>
      <c r="BC1571" s="21"/>
      <c r="BD1571" s="21"/>
      <c r="BE1571" s="21"/>
    </row>
    <row r="1572" spans="5:57" ht="12.75">
      <c r="E1572" s="21"/>
      <c r="F1572" s="21"/>
      <c r="G1572" s="21"/>
      <c r="H1572" s="21"/>
      <c r="I1572" s="21"/>
      <c r="J1572" s="21"/>
      <c r="K1572" s="21"/>
      <c r="L1572" s="21"/>
      <c r="M1572" s="21"/>
      <c r="N1572" s="21"/>
      <c r="O1572" s="21"/>
      <c r="P1572" s="21"/>
      <c r="Q1572" s="21"/>
      <c r="R1572" s="21"/>
      <c r="S1572" s="21"/>
      <c r="T1572" s="21"/>
      <c r="U1572" s="21"/>
      <c r="V1572" s="21"/>
      <c r="W1572" s="21"/>
      <c r="X1572" s="21"/>
      <c r="Y1572" s="21"/>
      <c r="Z1572" s="21"/>
      <c r="AA1572" s="21"/>
      <c r="AB1572" s="21"/>
      <c r="AC1572" s="21"/>
      <c r="AD1572" s="21"/>
      <c r="AE1572" s="21"/>
      <c r="AF1572" s="21"/>
      <c r="AG1572" s="21"/>
      <c r="AH1572" s="21"/>
      <c r="AI1572" s="21"/>
      <c r="AJ1572" s="21"/>
      <c r="AK1572" s="21"/>
      <c r="AL1572" s="21"/>
      <c r="AM1572" s="21"/>
      <c r="AN1572" s="21"/>
      <c r="AO1572" s="21"/>
      <c r="AP1572" s="21"/>
      <c r="AQ1572" s="21"/>
      <c r="AR1572" s="21"/>
      <c r="AS1572" s="21"/>
      <c r="AT1572" s="21"/>
      <c r="AU1572" s="21"/>
      <c r="AV1572" s="21"/>
      <c r="AW1572" s="21"/>
      <c r="AX1572" s="21"/>
      <c r="AY1572" s="21"/>
      <c r="AZ1572" s="21"/>
      <c r="BA1572" s="21"/>
      <c r="BB1572" s="21"/>
      <c r="BC1572" s="21"/>
      <c r="BD1572" s="21"/>
      <c r="BE1572" s="21"/>
    </row>
    <row r="1573" spans="5:57" ht="12.75">
      <c r="E1573" s="21"/>
      <c r="F1573" s="21"/>
      <c r="G1573" s="21"/>
      <c r="H1573" s="21"/>
      <c r="I1573" s="21"/>
      <c r="J1573" s="21"/>
      <c r="K1573" s="21"/>
      <c r="L1573" s="21"/>
      <c r="M1573" s="21"/>
      <c r="N1573" s="21"/>
      <c r="O1573" s="21"/>
      <c r="P1573" s="21"/>
      <c r="Q1573" s="21"/>
      <c r="R1573" s="21"/>
      <c r="S1573" s="21"/>
      <c r="T1573" s="21"/>
      <c r="U1573" s="21"/>
      <c r="V1573" s="21"/>
      <c r="W1573" s="21"/>
      <c r="X1573" s="21"/>
      <c r="Y1573" s="21"/>
      <c r="Z1573" s="21"/>
      <c r="AA1573" s="21"/>
      <c r="AB1573" s="21"/>
      <c r="AC1573" s="21"/>
      <c r="AD1573" s="21"/>
      <c r="AE1573" s="21"/>
      <c r="AF1573" s="21"/>
      <c r="AG1573" s="21"/>
      <c r="AH1573" s="21"/>
      <c r="AI1573" s="21"/>
      <c r="AJ1573" s="21"/>
      <c r="AK1573" s="21"/>
      <c r="AL1573" s="21"/>
      <c r="AM1573" s="21"/>
      <c r="AN1573" s="21"/>
      <c r="AO1573" s="21"/>
      <c r="AP1573" s="21"/>
      <c r="AQ1573" s="21"/>
      <c r="AR1573" s="21"/>
      <c r="AS1573" s="21"/>
      <c r="AT1573" s="21"/>
      <c r="AU1573" s="21"/>
      <c r="AV1573" s="21"/>
      <c r="AW1573" s="21"/>
      <c r="AX1573" s="21"/>
      <c r="AY1573" s="21"/>
      <c r="AZ1573" s="21"/>
      <c r="BA1573" s="21"/>
      <c r="BB1573" s="21"/>
      <c r="BC1573" s="21"/>
      <c r="BD1573" s="21"/>
      <c r="BE1573" s="21"/>
    </row>
    <row r="1574" spans="5:57" ht="12.75">
      <c r="E1574" s="21"/>
      <c r="F1574" s="21"/>
      <c r="G1574" s="21"/>
      <c r="H1574" s="21"/>
      <c r="I1574" s="21"/>
      <c r="J1574" s="21"/>
      <c r="K1574" s="21"/>
      <c r="L1574" s="21"/>
      <c r="M1574" s="21"/>
      <c r="N1574" s="21"/>
      <c r="O1574" s="21"/>
      <c r="P1574" s="21"/>
      <c r="Q1574" s="21"/>
      <c r="R1574" s="21"/>
      <c r="S1574" s="21"/>
      <c r="T1574" s="21"/>
      <c r="U1574" s="21"/>
      <c r="V1574" s="21"/>
      <c r="W1574" s="21"/>
      <c r="X1574" s="21"/>
      <c r="Y1574" s="21"/>
      <c r="Z1574" s="21"/>
      <c r="AA1574" s="21"/>
      <c r="AB1574" s="21"/>
      <c r="AC1574" s="21"/>
      <c r="AD1574" s="21"/>
      <c r="AE1574" s="21"/>
      <c r="AF1574" s="21"/>
      <c r="AG1574" s="21"/>
      <c r="AH1574" s="21"/>
      <c r="AI1574" s="21"/>
      <c r="AJ1574" s="21"/>
      <c r="AK1574" s="21"/>
      <c r="AL1574" s="21"/>
      <c r="AM1574" s="21"/>
      <c r="AN1574" s="21"/>
      <c r="AO1574" s="21"/>
      <c r="AP1574" s="21"/>
      <c r="AQ1574" s="21"/>
      <c r="AR1574" s="21"/>
      <c r="AS1574" s="21"/>
      <c r="AT1574" s="21"/>
      <c r="AU1574" s="21"/>
      <c r="AV1574" s="21"/>
      <c r="AW1574" s="21"/>
      <c r="AX1574" s="21"/>
      <c r="AY1574" s="21"/>
      <c r="AZ1574" s="21"/>
      <c r="BA1574" s="21"/>
      <c r="BB1574" s="21"/>
      <c r="BC1574" s="21"/>
      <c r="BD1574" s="21"/>
      <c r="BE1574" s="21"/>
    </row>
    <row r="1575" spans="5:57" ht="12.75">
      <c r="E1575" s="21"/>
      <c r="F1575" s="21"/>
      <c r="G1575" s="21"/>
      <c r="H1575" s="21"/>
      <c r="I1575" s="21"/>
      <c r="J1575" s="21"/>
      <c r="K1575" s="21"/>
      <c r="L1575" s="21"/>
      <c r="M1575" s="21"/>
      <c r="N1575" s="21"/>
      <c r="O1575" s="21"/>
      <c r="P1575" s="21"/>
      <c r="Q1575" s="21"/>
      <c r="R1575" s="21"/>
      <c r="S1575" s="21"/>
      <c r="T1575" s="21"/>
      <c r="U1575" s="21"/>
      <c r="V1575" s="21"/>
      <c r="W1575" s="21"/>
      <c r="X1575" s="21"/>
      <c r="Y1575" s="21"/>
      <c r="Z1575" s="21"/>
      <c r="AA1575" s="21"/>
      <c r="AB1575" s="21"/>
      <c r="AC1575" s="21"/>
      <c r="AD1575" s="21"/>
      <c r="AE1575" s="21"/>
      <c r="AF1575" s="21"/>
      <c r="AG1575" s="21"/>
      <c r="AH1575" s="21"/>
      <c r="AI1575" s="21"/>
      <c r="AJ1575" s="21"/>
      <c r="AK1575" s="21"/>
      <c r="AL1575" s="21"/>
      <c r="AM1575" s="21"/>
      <c r="AN1575" s="21"/>
      <c r="AO1575" s="21"/>
      <c r="AP1575" s="21"/>
      <c r="AQ1575" s="21"/>
      <c r="AR1575" s="21"/>
      <c r="AS1575" s="21"/>
      <c r="AT1575" s="21"/>
      <c r="AU1575" s="21"/>
      <c r="AV1575" s="21"/>
      <c r="AW1575" s="21"/>
      <c r="AX1575" s="21"/>
      <c r="AY1575" s="21"/>
      <c r="AZ1575" s="21"/>
      <c r="BA1575" s="21"/>
      <c r="BB1575" s="21"/>
      <c r="BC1575" s="21"/>
      <c r="BD1575" s="21"/>
      <c r="BE1575" s="21"/>
    </row>
    <row r="1576" spans="5:57" ht="12.75">
      <c r="E1576" s="21"/>
      <c r="F1576" s="21"/>
      <c r="G1576" s="21"/>
      <c r="H1576" s="21"/>
      <c r="I1576" s="21"/>
      <c r="J1576" s="21"/>
      <c r="K1576" s="21"/>
      <c r="L1576" s="21"/>
      <c r="M1576" s="21"/>
      <c r="N1576" s="21"/>
      <c r="O1576" s="21"/>
      <c r="P1576" s="21"/>
      <c r="Q1576" s="21"/>
      <c r="R1576" s="21"/>
      <c r="S1576" s="21"/>
      <c r="T1576" s="21"/>
      <c r="U1576" s="21"/>
      <c r="V1576" s="21"/>
      <c r="W1576" s="21"/>
      <c r="X1576" s="21"/>
      <c r="Y1576" s="21"/>
      <c r="Z1576" s="21"/>
      <c r="AA1576" s="21"/>
      <c r="AB1576" s="21"/>
      <c r="AC1576" s="21"/>
      <c r="AD1576" s="21"/>
      <c r="AE1576" s="21"/>
      <c r="AF1576" s="21"/>
      <c r="AG1576" s="21"/>
      <c r="AH1576" s="21"/>
      <c r="AI1576" s="21"/>
      <c r="AJ1576" s="21"/>
      <c r="AK1576" s="21"/>
      <c r="AL1576" s="21"/>
      <c r="AM1576" s="21"/>
      <c r="AN1576" s="21"/>
      <c r="AO1576" s="21"/>
      <c r="AP1576" s="21"/>
      <c r="AQ1576" s="21"/>
      <c r="AR1576" s="21"/>
      <c r="AS1576" s="21"/>
      <c r="AT1576" s="21"/>
      <c r="AU1576" s="21"/>
      <c r="AV1576" s="21"/>
      <c r="AW1576" s="21"/>
      <c r="AX1576" s="21"/>
      <c r="AY1576" s="21"/>
      <c r="AZ1576" s="21"/>
      <c r="BA1576" s="21"/>
      <c r="BB1576" s="21"/>
      <c r="BC1576" s="21"/>
      <c r="BD1576" s="21"/>
      <c r="BE1576" s="21"/>
    </row>
    <row r="1577" spans="5:57" ht="12.75">
      <c r="E1577" s="21"/>
      <c r="F1577" s="21"/>
      <c r="G1577" s="21"/>
      <c r="H1577" s="21"/>
      <c r="I1577" s="21"/>
      <c r="J1577" s="21"/>
      <c r="K1577" s="21"/>
      <c r="L1577" s="21"/>
      <c r="M1577" s="21"/>
      <c r="N1577" s="21"/>
      <c r="O1577" s="21"/>
      <c r="P1577" s="21"/>
      <c r="Q1577" s="21"/>
      <c r="R1577" s="21"/>
      <c r="S1577" s="21"/>
      <c r="T1577" s="21"/>
      <c r="U1577" s="21"/>
      <c r="V1577" s="21"/>
      <c r="W1577" s="21"/>
      <c r="X1577" s="21"/>
      <c r="Y1577" s="21"/>
      <c r="Z1577" s="21"/>
      <c r="AA1577" s="21"/>
      <c r="AB1577" s="21"/>
      <c r="AC1577" s="21"/>
      <c r="AD1577" s="21"/>
      <c r="AE1577" s="21"/>
      <c r="AF1577" s="21"/>
      <c r="AG1577" s="21"/>
      <c r="AH1577" s="21"/>
      <c r="AI1577" s="21"/>
      <c r="AJ1577" s="21"/>
      <c r="AK1577" s="21"/>
      <c r="AL1577" s="21"/>
      <c r="AM1577" s="21"/>
      <c r="AN1577" s="21"/>
      <c r="AO1577" s="21"/>
      <c r="AP1577" s="21"/>
      <c r="AQ1577" s="21"/>
      <c r="AR1577" s="21"/>
      <c r="AS1577" s="21"/>
      <c r="AT1577" s="21"/>
      <c r="AU1577" s="21"/>
      <c r="AV1577" s="21"/>
      <c r="AW1577" s="21"/>
      <c r="AX1577" s="21"/>
      <c r="AY1577" s="21"/>
      <c r="AZ1577" s="21"/>
      <c r="BA1577" s="21"/>
      <c r="BB1577" s="21"/>
      <c r="BC1577" s="21"/>
      <c r="BD1577" s="21"/>
      <c r="BE1577" s="21"/>
    </row>
    <row r="1578" spans="5:57" ht="12.75">
      <c r="E1578" s="21"/>
      <c r="F1578" s="21"/>
      <c r="G1578" s="21"/>
      <c r="H1578" s="21"/>
      <c r="I1578" s="21"/>
      <c r="J1578" s="21"/>
      <c r="K1578" s="21"/>
      <c r="L1578" s="21"/>
      <c r="M1578" s="21"/>
      <c r="N1578" s="21"/>
      <c r="O1578" s="21"/>
      <c r="P1578" s="21"/>
      <c r="Q1578" s="21"/>
      <c r="R1578" s="21"/>
      <c r="S1578" s="21"/>
      <c r="T1578" s="21"/>
      <c r="U1578" s="21"/>
      <c r="V1578" s="21"/>
      <c r="W1578" s="21"/>
      <c r="X1578" s="21"/>
      <c r="Y1578" s="21"/>
      <c r="Z1578" s="21"/>
      <c r="AA1578" s="21"/>
      <c r="AB1578" s="21"/>
      <c r="AC1578" s="21"/>
      <c r="AD1578" s="21"/>
      <c r="AE1578" s="21"/>
      <c r="AF1578" s="21"/>
      <c r="AG1578" s="21"/>
      <c r="AH1578" s="21"/>
      <c r="AI1578" s="21"/>
      <c r="AJ1578" s="21"/>
      <c r="AK1578" s="21"/>
      <c r="AL1578" s="21"/>
      <c r="AM1578" s="21"/>
      <c r="AN1578" s="21"/>
      <c r="AO1578" s="21"/>
      <c r="AP1578" s="21"/>
      <c r="AQ1578" s="21"/>
      <c r="AR1578" s="21"/>
      <c r="AS1578" s="21"/>
      <c r="AT1578" s="21"/>
      <c r="AU1578" s="21"/>
      <c r="AV1578" s="21"/>
      <c r="AW1578" s="21"/>
      <c r="AX1578" s="21"/>
      <c r="AY1578" s="21"/>
      <c r="AZ1578" s="21"/>
      <c r="BA1578" s="21"/>
      <c r="BB1578" s="21"/>
      <c r="BC1578" s="21"/>
      <c r="BD1578" s="21"/>
      <c r="BE1578" s="21"/>
    </row>
    <row r="1579" spans="5:57" ht="12.75">
      <c r="E1579" s="21"/>
      <c r="F1579" s="21"/>
      <c r="G1579" s="21"/>
      <c r="H1579" s="21"/>
      <c r="I1579" s="21"/>
      <c r="J1579" s="21"/>
      <c r="K1579" s="21"/>
      <c r="L1579" s="21"/>
      <c r="M1579" s="21"/>
      <c r="N1579" s="21"/>
      <c r="O1579" s="21"/>
      <c r="P1579" s="21"/>
      <c r="Q1579" s="21"/>
      <c r="R1579" s="21"/>
      <c r="S1579" s="21"/>
      <c r="T1579" s="21"/>
      <c r="U1579" s="21"/>
      <c r="V1579" s="21"/>
      <c r="W1579" s="21"/>
      <c r="X1579" s="21"/>
      <c r="Y1579" s="21"/>
      <c r="Z1579" s="21"/>
      <c r="AA1579" s="21"/>
      <c r="AB1579" s="21"/>
      <c r="AC1579" s="21"/>
      <c r="AD1579" s="21"/>
      <c r="AE1579" s="21"/>
      <c r="AF1579" s="21"/>
      <c r="AG1579" s="21"/>
      <c r="AH1579" s="21"/>
      <c r="AI1579" s="21"/>
      <c r="AJ1579" s="21"/>
      <c r="AK1579" s="21"/>
      <c r="AL1579" s="21"/>
      <c r="AM1579" s="21"/>
      <c r="AN1579" s="21"/>
      <c r="AO1579" s="21"/>
      <c r="AP1579" s="21"/>
      <c r="AQ1579" s="21"/>
      <c r="AR1579" s="21"/>
      <c r="AS1579" s="21"/>
      <c r="AT1579" s="21"/>
      <c r="AU1579" s="21"/>
      <c r="AV1579" s="21"/>
      <c r="AW1579" s="21"/>
      <c r="AX1579" s="21"/>
      <c r="AY1579" s="21"/>
      <c r="AZ1579" s="21"/>
      <c r="BA1579" s="21"/>
      <c r="BB1579" s="21"/>
      <c r="BC1579" s="21"/>
      <c r="BD1579" s="21"/>
      <c r="BE1579" s="21"/>
    </row>
    <row r="1580" spans="5:57" ht="12.75">
      <c r="E1580" s="21"/>
      <c r="F1580" s="21"/>
      <c r="G1580" s="21"/>
      <c r="H1580" s="21"/>
      <c r="I1580" s="21"/>
      <c r="J1580" s="21"/>
      <c r="K1580" s="21"/>
      <c r="L1580" s="21"/>
      <c r="M1580" s="21"/>
      <c r="N1580" s="21"/>
      <c r="O1580" s="21"/>
      <c r="P1580" s="21"/>
      <c r="Q1580" s="21"/>
      <c r="R1580" s="21"/>
      <c r="S1580" s="21"/>
      <c r="T1580" s="21"/>
      <c r="U1580" s="21"/>
      <c r="V1580" s="21"/>
      <c r="W1580" s="21"/>
      <c r="X1580" s="21"/>
      <c r="Y1580" s="21"/>
      <c r="Z1580" s="21"/>
      <c r="AA1580" s="21"/>
      <c r="AB1580" s="21"/>
      <c r="AC1580" s="21"/>
      <c r="AD1580" s="21"/>
      <c r="AE1580" s="21"/>
      <c r="AF1580" s="21"/>
      <c r="AG1580" s="21"/>
      <c r="AH1580" s="21"/>
      <c r="AI1580" s="21"/>
      <c r="AJ1580" s="21"/>
      <c r="AK1580" s="21"/>
      <c r="AL1580" s="21"/>
      <c r="AM1580" s="21"/>
      <c r="AN1580" s="21"/>
      <c r="AO1580" s="21"/>
      <c r="AP1580" s="21"/>
      <c r="AQ1580" s="21"/>
      <c r="AR1580" s="21"/>
      <c r="AS1580" s="21"/>
      <c r="AT1580" s="21"/>
      <c r="AU1580" s="21"/>
      <c r="AV1580" s="21"/>
      <c r="AW1580" s="21"/>
      <c r="AX1580" s="21"/>
      <c r="AY1580" s="21"/>
      <c r="AZ1580" s="21"/>
      <c r="BA1580" s="21"/>
      <c r="BB1580" s="21"/>
      <c r="BC1580" s="21"/>
      <c r="BD1580" s="21"/>
      <c r="BE1580" s="21"/>
    </row>
    <row r="1581" spans="5:57" ht="12.75">
      <c r="E1581" s="21"/>
      <c r="F1581" s="21"/>
      <c r="G1581" s="21"/>
      <c r="H1581" s="21"/>
      <c r="I1581" s="21"/>
      <c r="J1581" s="21"/>
      <c r="K1581" s="21"/>
      <c r="L1581" s="21"/>
      <c r="M1581" s="21"/>
      <c r="N1581" s="21"/>
      <c r="O1581" s="21"/>
      <c r="P1581" s="21"/>
      <c r="Q1581" s="21"/>
      <c r="R1581" s="21"/>
      <c r="S1581" s="21"/>
      <c r="T1581" s="21"/>
      <c r="U1581" s="21"/>
      <c r="V1581" s="21"/>
      <c r="W1581" s="21"/>
      <c r="X1581" s="21"/>
      <c r="Y1581" s="21"/>
      <c r="Z1581" s="21"/>
      <c r="AA1581" s="21"/>
      <c r="AB1581" s="21"/>
      <c r="AC1581" s="21"/>
      <c r="AD1581" s="21"/>
      <c r="AE1581" s="21"/>
      <c r="AF1581" s="21"/>
      <c r="AG1581" s="21"/>
      <c r="AH1581" s="21"/>
      <c r="AI1581" s="21"/>
      <c r="AJ1581" s="21"/>
      <c r="AK1581" s="21"/>
      <c r="AL1581" s="21"/>
      <c r="AM1581" s="21"/>
      <c r="AN1581" s="21"/>
      <c r="AO1581" s="21"/>
      <c r="AP1581" s="21"/>
      <c r="AQ1581" s="21"/>
      <c r="AR1581" s="21"/>
      <c r="AS1581" s="21"/>
      <c r="AT1581" s="21"/>
      <c r="AU1581" s="21"/>
      <c r="AV1581" s="21"/>
      <c r="AW1581" s="21"/>
      <c r="AX1581" s="21"/>
      <c r="AY1581" s="21"/>
      <c r="AZ1581" s="21"/>
      <c r="BA1581" s="21"/>
      <c r="BB1581" s="21"/>
      <c r="BC1581" s="21"/>
      <c r="BD1581" s="21"/>
      <c r="BE1581" s="21"/>
    </row>
    <row r="1582" spans="5:57" ht="12.75">
      <c r="E1582" s="21"/>
      <c r="F1582" s="21"/>
      <c r="G1582" s="21"/>
      <c r="H1582" s="21"/>
      <c r="I1582" s="21"/>
      <c r="J1582" s="21"/>
      <c r="K1582" s="21"/>
      <c r="L1582" s="21"/>
      <c r="M1582" s="21"/>
      <c r="N1582" s="21"/>
      <c r="O1582" s="21"/>
      <c r="P1582" s="21"/>
      <c r="Q1582" s="21"/>
      <c r="R1582" s="21"/>
      <c r="S1582" s="21"/>
      <c r="T1582" s="21"/>
      <c r="U1582" s="21"/>
      <c r="V1582" s="21"/>
      <c r="W1582" s="21"/>
      <c r="X1582" s="21"/>
      <c r="Y1582" s="21"/>
      <c r="Z1582" s="21"/>
      <c r="AA1582" s="21"/>
      <c r="AB1582" s="21"/>
      <c r="AC1582" s="21"/>
      <c r="AD1582" s="21"/>
      <c r="AE1582" s="21"/>
      <c r="AF1582" s="21"/>
      <c r="AG1582" s="21"/>
      <c r="AH1582" s="21"/>
      <c r="AI1582" s="21"/>
      <c r="AJ1582" s="21"/>
      <c r="AK1582" s="21"/>
      <c r="AL1582" s="21"/>
      <c r="AM1582" s="21"/>
      <c r="AN1582" s="21"/>
      <c r="AO1582" s="21"/>
      <c r="AP1582" s="21"/>
      <c r="AQ1582" s="21"/>
      <c r="AR1582" s="21"/>
      <c r="AS1582" s="21"/>
      <c r="AT1582" s="21"/>
      <c r="AU1582" s="21"/>
      <c r="AV1582" s="21"/>
      <c r="AW1582" s="21"/>
      <c r="AX1582" s="21"/>
      <c r="AY1582" s="21"/>
      <c r="AZ1582" s="21"/>
      <c r="BA1582" s="21"/>
      <c r="BB1582" s="21"/>
      <c r="BC1582" s="21"/>
      <c r="BD1582" s="21"/>
      <c r="BE1582" s="21"/>
    </row>
    <row r="1583" spans="5:57" ht="12.75">
      <c r="E1583" s="21"/>
      <c r="F1583" s="21"/>
      <c r="G1583" s="21"/>
      <c r="H1583" s="21"/>
      <c r="I1583" s="21"/>
      <c r="J1583" s="21"/>
      <c r="K1583" s="21"/>
      <c r="L1583" s="21"/>
      <c r="M1583" s="21"/>
      <c r="N1583" s="21"/>
      <c r="O1583" s="21"/>
      <c r="P1583" s="21"/>
      <c r="Q1583" s="21"/>
      <c r="R1583" s="21"/>
      <c r="S1583" s="21"/>
      <c r="T1583" s="21"/>
      <c r="U1583" s="21"/>
      <c r="V1583" s="21"/>
      <c r="W1583" s="21"/>
      <c r="X1583" s="21"/>
      <c r="Y1583" s="21"/>
      <c r="Z1583" s="21"/>
      <c r="AA1583" s="21"/>
      <c r="AB1583" s="21"/>
      <c r="AC1583" s="21"/>
      <c r="AD1583" s="21"/>
      <c r="AE1583" s="21"/>
      <c r="AF1583" s="21"/>
      <c r="AG1583" s="21"/>
      <c r="AH1583" s="21"/>
      <c r="AI1583" s="21"/>
      <c r="AJ1583" s="21"/>
      <c r="AK1583" s="21"/>
      <c r="AL1583" s="21"/>
      <c r="AM1583" s="21"/>
      <c r="AN1583" s="21"/>
      <c r="AO1583" s="21"/>
      <c r="AP1583" s="21"/>
      <c r="AQ1583" s="21"/>
      <c r="AR1583" s="21"/>
      <c r="AS1583" s="21"/>
      <c r="AT1583" s="21"/>
      <c r="AU1583" s="21"/>
      <c r="AV1583" s="21"/>
      <c r="AW1583" s="21"/>
      <c r="AX1583" s="21"/>
      <c r="AY1583" s="21"/>
      <c r="AZ1583" s="21"/>
      <c r="BA1583" s="21"/>
      <c r="BB1583" s="21"/>
      <c r="BC1583" s="21"/>
      <c r="BD1583" s="21"/>
      <c r="BE1583" s="21"/>
    </row>
    <row r="1584" spans="5:57" ht="12.75">
      <c r="E1584" s="21"/>
      <c r="F1584" s="21"/>
      <c r="G1584" s="21"/>
      <c r="H1584" s="21"/>
      <c r="I1584" s="21"/>
      <c r="J1584" s="21"/>
      <c r="K1584" s="21"/>
      <c r="L1584" s="21"/>
      <c r="M1584" s="21"/>
      <c r="N1584" s="21"/>
      <c r="O1584" s="21"/>
      <c r="P1584" s="21"/>
      <c r="Q1584" s="21"/>
      <c r="R1584" s="21"/>
      <c r="S1584" s="21"/>
      <c r="T1584" s="21"/>
      <c r="U1584" s="21"/>
      <c r="V1584" s="21"/>
      <c r="W1584" s="21"/>
      <c r="X1584" s="21"/>
      <c r="Y1584" s="21"/>
      <c r="Z1584" s="21"/>
      <c r="AA1584" s="21"/>
      <c r="AB1584" s="21"/>
      <c r="AC1584" s="21"/>
      <c r="AD1584" s="21"/>
      <c r="AE1584" s="21"/>
      <c r="AF1584" s="21"/>
      <c r="AG1584" s="21"/>
      <c r="AH1584" s="21"/>
      <c r="AI1584" s="21"/>
      <c r="AJ1584" s="21"/>
      <c r="AK1584" s="21"/>
      <c r="AL1584" s="21"/>
      <c r="AM1584" s="21"/>
      <c r="AN1584" s="21"/>
      <c r="AO1584" s="21"/>
      <c r="AP1584" s="21"/>
      <c r="AQ1584" s="21"/>
      <c r="AR1584" s="21"/>
      <c r="AS1584" s="21"/>
      <c r="AT1584" s="21"/>
      <c r="AU1584" s="21"/>
      <c r="AV1584" s="21"/>
      <c r="AW1584" s="21"/>
      <c r="AX1584" s="21"/>
      <c r="AY1584" s="21"/>
      <c r="AZ1584" s="21"/>
      <c r="BA1584" s="21"/>
      <c r="BB1584" s="21"/>
      <c r="BC1584" s="21"/>
      <c r="BD1584" s="21"/>
      <c r="BE1584" s="21"/>
    </row>
    <row r="1585" spans="5:57" ht="12.75">
      <c r="E1585" s="21"/>
      <c r="F1585" s="21"/>
      <c r="G1585" s="21"/>
      <c r="H1585" s="21"/>
      <c r="I1585" s="21"/>
      <c r="J1585" s="21"/>
      <c r="K1585" s="21"/>
      <c r="L1585" s="21"/>
      <c r="M1585" s="21"/>
      <c r="N1585" s="21"/>
      <c r="O1585" s="21"/>
      <c r="P1585" s="21"/>
      <c r="Q1585" s="21"/>
      <c r="R1585" s="21"/>
      <c r="S1585" s="21"/>
      <c r="T1585" s="21"/>
      <c r="U1585" s="21"/>
      <c r="V1585" s="21"/>
      <c r="W1585" s="21"/>
      <c r="X1585" s="21"/>
      <c r="Y1585" s="21"/>
      <c r="Z1585" s="21"/>
      <c r="AA1585" s="21"/>
      <c r="AB1585" s="21"/>
      <c r="AC1585" s="21"/>
      <c r="AD1585" s="21"/>
      <c r="AE1585" s="21"/>
      <c r="AF1585" s="21"/>
      <c r="AG1585" s="21"/>
      <c r="AH1585" s="21"/>
      <c r="AI1585" s="21"/>
      <c r="AJ1585" s="21"/>
      <c r="AK1585" s="21"/>
      <c r="AL1585" s="21"/>
      <c r="AM1585" s="21"/>
      <c r="AN1585" s="21"/>
      <c r="AO1585" s="21"/>
      <c r="AP1585" s="21"/>
      <c r="AQ1585" s="21"/>
      <c r="AR1585" s="21"/>
      <c r="AS1585" s="21"/>
      <c r="AT1585" s="21"/>
      <c r="AU1585" s="21"/>
      <c r="AV1585" s="21"/>
      <c r="AW1585" s="21"/>
      <c r="AX1585" s="21"/>
      <c r="AY1585" s="21"/>
      <c r="AZ1585" s="21"/>
      <c r="BA1585" s="21"/>
      <c r="BB1585" s="21"/>
      <c r="BC1585" s="21"/>
      <c r="BD1585" s="21"/>
      <c r="BE1585" s="21"/>
    </row>
    <row r="1586" spans="5:57" ht="12.75">
      <c r="E1586" s="21"/>
      <c r="F1586" s="21"/>
      <c r="G1586" s="21"/>
      <c r="H1586" s="21"/>
      <c r="I1586" s="21"/>
      <c r="J1586" s="21"/>
      <c r="K1586" s="21"/>
      <c r="L1586" s="21"/>
      <c r="M1586" s="21"/>
      <c r="N1586" s="21"/>
      <c r="O1586" s="21"/>
      <c r="P1586" s="21"/>
      <c r="Q1586" s="21"/>
      <c r="R1586" s="21"/>
      <c r="S1586" s="21"/>
      <c r="T1586" s="21"/>
      <c r="U1586" s="21"/>
      <c r="V1586" s="21"/>
      <c r="W1586" s="21"/>
      <c r="X1586" s="21"/>
      <c r="Y1586" s="21"/>
      <c r="Z1586" s="21"/>
      <c r="AA1586" s="21"/>
      <c r="AB1586" s="21"/>
      <c r="AC1586" s="21"/>
      <c r="AD1586" s="21"/>
      <c r="AE1586" s="21"/>
      <c r="AF1586" s="21"/>
      <c r="AG1586" s="21"/>
      <c r="AH1586" s="21"/>
      <c r="AI1586" s="21"/>
      <c r="AJ1586" s="21"/>
      <c r="AK1586" s="21"/>
      <c r="AL1586" s="21"/>
      <c r="AM1586" s="21"/>
      <c r="AN1586" s="21"/>
      <c r="AO1586" s="21"/>
      <c r="AP1586" s="21"/>
      <c r="AQ1586" s="21"/>
      <c r="AR1586" s="21"/>
      <c r="AS1586" s="21"/>
      <c r="AT1586" s="21"/>
      <c r="AU1586" s="21"/>
      <c r="AV1586" s="21"/>
      <c r="AW1586" s="21"/>
      <c r="AX1586" s="21"/>
      <c r="AY1586" s="21"/>
      <c r="AZ1586" s="21"/>
      <c r="BA1586" s="21"/>
      <c r="BB1586" s="21"/>
      <c r="BC1586" s="21"/>
      <c r="BD1586" s="21"/>
      <c r="BE1586" s="21"/>
    </row>
    <row r="1587" spans="5:57" ht="12.75">
      <c r="E1587" s="21"/>
      <c r="F1587" s="21"/>
      <c r="G1587" s="21"/>
      <c r="H1587" s="21"/>
      <c r="I1587" s="21"/>
      <c r="J1587" s="21"/>
      <c r="K1587" s="21"/>
      <c r="L1587" s="21"/>
      <c r="M1587" s="21"/>
      <c r="N1587" s="21"/>
      <c r="O1587" s="21"/>
      <c r="P1587" s="21"/>
      <c r="Q1587" s="21"/>
      <c r="R1587" s="21"/>
      <c r="S1587" s="21"/>
      <c r="T1587" s="21"/>
      <c r="U1587" s="21"/>
      <c r="V1587" s="21"/>
      <c r="W1587" s="21"/>
      <c r="X1587" s="21"/>
      <c r="Y1587" s="21"/>
      <c r="Z1587" s="21"/>
      <c r="AA1587" s="21"/>
      <c r="AB1587" s="21"/>
      <c r="AC1587" s="21"/>
      <c r="AD1587" s="21"/>
      <c r="AE1587" s="21"/>
      <c r="AF1587" s="21"/>
      <c r="AG1587" s="21"/>
      <c r="AH1587" s="21"/>
      <c r="AI1587" s="21"/>
      <c r="AJ1587" s="21"/>
      <c r="AK1587" s="21"/>
      <c r="AL1587" s="21"/>
      <c r="AM1587" s="21"/>
      <c r="AN1587" s="21"/>
      <c r="AO1587" s="21"/>
      <c r="AP1587" s="21"/>
      <c r="AQ1587" s="21"/>
      <c r="AR1587" s="21"/>
      <c r="AS1587" s="21"/>
      <c r="AT1587" s="21"/>
      <c r="AU1587" s="21"/>
      <c r="AV1587" s="21"/>
      <c r="AW1587" s="21"/>
      <c r="AX1587" s="21"/>
      <c r="AY1587" s="21"/>
      <c r="AZ1587" s="21"/>
      <c r="BA1587" s="21"/>
      <c r="BB1587" s="21"/>
      <c r="BC1587" s="21"/>
      <c r="BD1587" s="21"/>
      <c r="BE1587" s="21"/>
    </row>
    <row r="1588" spans="5:57" ht="12.75">
      <c r="E1588" s="21"/>
      <c r="F1588" s="21"/>
      <c r="G1588" s="21"/>
      <c r="H1588" s="21"/>
      <c r="I1588" s="21"/>
      <c r="J1588" s="21"/>
      <c r="K1588" s="21"/>
      <c r="L1588" s="21"/>
      <c r="M1588" s="21"/>
      <c r="N1588" s="21"/>
      <c r="O1588" s="21"/>
      <c r="P1588" s="21"/>
      <c r="Q1588" s="21"/>
      <c r="R1588" s="21"/>
      <c r="S1588" s="21"/>
      <c r="T1588" s="21"/>
      <c r="U1588" s="21"/>
      <c r="V1588" s="21"/>
      <c r="W1588" s="21"/>
      <c r="X1588" s="21"/>
      <c r="Y1588" s="21"/>
      <c r="Z1588" s="21"/>
      <c r="AA1588" s="21"/>
      <c r="AB1588" s="21"/>
      <c r="AC1588" s="21"/>
      <c r="AD1588" s="21"/>
      <c r="AE1588" s="21"/>
      <c r="AF1588" s="21"/>
      <c r="AG1588" s="21"/>
      <c r="AH1588" s="21"/>
      <c r="AI1588" s="21"/>
      <c r="AJ1588" s="21"/>
      <c r="AK1588" s="21"/>
      <c r="AL1588" s="21"/>
      <c r="AM1588" s="21"/>
      <c r="AN1588" s="21"/>
      <c r="AO1588" s="21"/>
      <c r="AP1588" s="21"/>
      <c r="AQ1588" s="21"/>
      <c r="AR1588" s="21"/>
      <c r="AS1588" s="21"/>
      <c r="AT1588" s="21"/>
      <c r="AU1588" s="21"/>
      <c r="AV1588" s="21"/>
      <c r="AW1588" s="21"/>
      <c r="AX1588" s="21"/>
      <c r="AY1588" s="21"/>
      <c r="AZ1588" s="21"/>
      <c r="BA1588" s="21"/>
      <c r="BB1588" s="21"/>
      <c r="BC1588" s="21"/>
      <c r="BD1588" s="21"/>
      <c r="BE1588" s="21"/>
    </row>
    <row r="1589" spans="5:57" ht="12.75">
      <c r="E1589" s="21"/>
      <c r="F1589" s="21"/>
      <c r="G1589" s="21"/>
      <c r="H1589" s="21"/>
      <c r="I1589" s="21"/>
      <c r="J1589" s="21"/>
      <c r="K1589" s="21"/>
      <c r="L1589" s="21"/>
      <c r="M1589" s="21"/>
      <c r="N1589" s="21"/>
      <c r="O1589" s="21"/>
      <c r="P1589" s="21"/>
      <c r="Q1589" s="21"/>
      <c r="R1589" s="21"/>
      <c r="S1589" s="21"/>
      <c r="T1589" s="21"/>
      <c r="U1589" s="21"/>
      <c r="V1589" s="21"/>
      <c r="W1589" s="21"/>
      <c r="X1589" s="21"/>
      <c r="Y1589" s="21"/>
      <c r="Z1589" s="21"/>
      <c r="AA1589" s="21"/>
      <c r="AB1589" s="21"/>
      <c r="AC1589" s="21"/>
      <c r="AD1589" s="21"/>
      <c r="AE1589" s="21"/>
      <c r="AF1589" s="21"/>
      <c r="AG1589" s="21"/>
      <c r="AH1589" s="21"/>
      <c r="AI1589" s="21"/>
      <c r="AJ1589" s="21"/>
      <c r="AK1589" s="21"/>
      <c r="AL1589" s="21"/>
      <c r="AM1589" s="21"/>
      <c r="AN1589" s="21"/>
      <c r="AO1589" s="21"/>
      <c r="AP1589" s="21"/>
      <c r="AQ1589" s="21"/>
      <c r="AR1589" s="21"/>
      <c r="AS1589" s="21"/>
      <c r="AT1589" s="21"/>
      <c r="AU1589" s="21"/>
      <c r="AV1589" s="21"/>
      <c r="AW1589" s="21"/>
      <c r="AX1589" s="21"/>
      <c r="AY1589" s="21"/>
      <c r="AZ1589" s="21"/>
      <c r="BA1589" s="21"/>
      <c r="BB1589" s="21"/>
      <c r="BC1589" s="21"/>
      <c r="BD1589" s="21"/>
      <c r="BE1589" s="21"/>
    </row>
    <row r="1590" spans="5:57" ht="12.75">
      <c r="E1590" s="21"/>
      <c r="F1590" s="21"/>
      <c r="G1590" s="21"/>
      <c r="H1590" s="21"/>
      <c r="I1590" s="21"/>
      <c r="J1590" s="21"/>
      <c r="K1590" s="21"/>
      <c r="L1590" s="21"/>
      <c r="M1590" s="21"/>
      <c r="N1590" s="21"/>
      <c r="O1590" s="21"/>
      <c r="P1590" s="21"/>
      <c r="Q1590" s="21"/>
      <c r="R1590" s="21"/>
      <c r="S1590" s="21"/>
      <c r="T1590" s="21"/>
      <c r="U1590" s="21"/>
      <c r="V1590" s="21"/>
      <c r="W1590" s="21"/>
      <c r="X1590" s="21"/>
      <c r="Y1590" s="21"/>
      <c r="Z1590" s="21"/>
      <c r="AA1590" s="21"/>
      <c r="AB1590" s="21"/>
      <c r="AC1590" s="21"/>
      <c r="AD1590" s="21"/>
      <c r="AE1590" s="21"/>
      <c r="AF1590" s="21"/>
      <c r="AG1590" s="21"/>
      <c r="AH1590" s="21"/>
      <c r="AI1590" s="21"/>
      <c r="AJ1590" s="21"/>
      <c r="AK1590" s="21"/>
      <c r="AL1590" s="21"/>
      <c r="AM1590" s="21"/>
      <c r="AN1590" s="21"/>
      <c r="AO1590" s="21"/>
      <c r="AP1590" s="21"/>
      <c r="AQ1590" s="21"/>
      <c r="AR1590" s="21"/>
      <c r="AS1590" s="21"/>
      <c r="AT1590" s="21"/>
      <c r="AU1590" s="21"/>
      <c r="AV1590" s="21"/>
      <c r="AW1590" s="21"/>
      <c r="AX1590" s="21"/>
      <c r="AY1590" s="21"/>
      <c r="AZ1590" s="21"/>
      <c r="BA1590" s="21"/>
      <c r="BB1590" s="21"/>
      <c r="BC1590" s="21"/>
      <c r="BD1590" s="21"/>
      <c r="BE1590" s="21"/>
    </row>
    <row r="1591" spans="5:57" ht="12.75">
      <c r="E1591" s="21"/>
      <c r="F1591" s="21"/>
      <c r="G1591" s="21"/>
      <c r="H1591" s="21"/>
      <c r="I1591" s="21"/>
      <c r="J1591" s="21"/>
      <c r="K1591" s="21"/>
      <c r="L1591" s="21"/>
      <c r="M1591" s="21"/>
      <c r="N1591" s="21"/>
      <c r="O1591" s="21"/>
      <c r="P1591" s="21"/>
      <c r="Q1591" s="21"/>
      <c r="R1591" s="21"/>
      <c r="S1591" s="21"/>
      <c r="T1591" s="21"/>
      <c r="U1591" s="21"/>
      <c r="V1591" s="21"/>
      <c r="W1591" s="21"/>
      <c r="X1591" s="21"/>
      <c r="Y1591" s="21"/>
      <c r="Z1591" s="21"/>
      <c r="AA1591" s="21"/>
      <c r="AB1591" s="21"/>
      <c r="AC1591" s="21"/>
      <c r="AD1591" s="21"/>
      <c r="AE1591" s="21"/>
      <c r="AF1591" s="21"/>
      <c r="AG1591" s="21"/>
      <c r="AH1591" s="21"/>
      <c r="AI1591" s="21"/>
      <c r="AJ1591" s="21"/>
      <c r="AK1591" s="21"/>
      <c r="AL1591" s="21"/>
      <c r="AM1591" s="21"/>
      <c r="AN1591" s="21"/>
      <c r="AO1591" s="21"/>
      <c r="AP1591" s="21"/>
      <c r="AQ1591" s="21"/>
      <c r="AR1591" s="21"/>
      <c r="AS1591" s="21"/>
      <c r="AT1591" s="21"/>
      <c r="AU1591" s="21"/>
      <c r="AV1591" s="21"/>
      <c r="AW1591" s="21"/>
      <c r="AX1591" s="21"/>
      <c r="AY1591" s="21"/>
      <c r="AZ1591" s="21"/>
      <c r="BA1591" s="21"/>
      <c r="BB1591" s="21"/>
      <c r="BC1591" s="21"/>
      <c r="BD1591" s="21"/>
      <c r="BE1591" s="21"/>
    </row>
    <row r="1592" spans="5:57" ht="12.75">
      <c r="E1592" s="21"/>
      <c r="F1592" s="21"/>
      <c r="G1592" s="21"/>
      <c r="H1592" s="21"/>
      <c r="I1592" s="21"/>
      <c r="J1592" s="21"/>
      <c r="K1592" s="21"/>
      <c r="L1592" s="21"/>
      <c r="M1592" s="21"/>
      <c r="N1592" s="21"/>
      <c r="O1592" s="21"/>
      <c r="P1592" s="21"/>
      <c r="Q1592" s="21"/>
      <c r="R1592" s="21"/>
      <c r="S1592" s="21"/>
      <c r="T1592" s="21"/>
      <c r="U1592" s="21"/>
      <c r="V1592" s="21"/>
      <c r="W1592" s="21"/>
      <c r="X1592" s="21"/>
      <c r="Y1592" s="21"/>
      <c r="Z1592" s="21"/>
      <c r="AA1592" s="21"/>
      <c r="AB1592" s="21"/>
      <c r="AC1592" s="21"/>
      <c r="AD1592" s="21"/>
      <c r="AE1592" s="21"/>
      <c r="AF1592" s="21"/>
      <c r="AG1592" s="21"/>
      <c r="AH1592" s="21"/>
      <c r="AI1592" s="21"/>
      <c r="AJ1592" s="21"/>
      <c r="AK1592" s="21"/>
      <c r="AL1592" s="21"/>
      <c r="AM1592" s="21"/>
      <c r="AN1592" s="21"/>
      <c r="AO1592" s="21"/>
      <c r="AP1592" s="21"/>
      <c r="AQ1592" s="21"/>
      <c r="AR1592" s="21"/>
      <c r="AS1592" s="21"/>
      <c r="AT1592" s="21"/>
      <c r="AU1592" s="21"/>
      <c r="AV1592" s="21"/>
      <c r="AW1592" s="21"/>
      <c r="AX1592" s="21"/>
      <c r="AY1592" s="21"/>
      <c r="AZ1592" s="21"/>
      <c r="BA1592" s="21"/>
      <c r="BB1592" s="21"/>
      <c r="BC1592" s="21"/>
      <c r="BD1592" s="21"/>
      <c r="BE1592" s="21"/>
    </row>
    <row r="1593" spans="5:57" ht="12.75">
      <c r="E1593" s="21"/>
      <c r="F1593" s="21"/>
      <c r="G1593" s="21"/>
      <c r="H1593" s="21"/>
      <c r="I1593" s="21"/>
      <c r="J1593" s="21"/>
      <c r="K1593" s="21"/>
      <c r="L1593" s="21"/>
      <c r="M1593" s="21"/>
      <c r="N1593" s="21"/>
      <c r="O1593" s="21"/>
      <c r="P1593" s="21"/>
      <c r="Q1593" s="21"/>
      <c r="R1593" s="21"/>
      <c r="S1593" s="21"/>
      <c r="T1593" s="21"/>
      <c r="U1593" s="21"/>
      <c r="V1593" s="21"/>
      <c r="W1593" s="21"/>
      <c r="X1593" s="21"/>
      <c r="Y1593" s="21"/>
      <c r="Z1593" s="21"/>
      <c r="AA1593" s="21"/>
      <c r="AB1593" s="21"/>
      <c r="AC1593" s="21"/>
      <c r="AD1593" s="21"/>
      <c r="AE1593" s="21"/>
      <c r="AF1593" s="21"/>
      <c r="AG1593" s="21"/>
      <c r="AH1593" s="21"/>
      <c r="AI1593" s="21"/>
      <c r="AJ1593" s="21"/>
      <c r="AK1593" s="21"/>
      <c r="AL1593" s="21"/>
      <c r="AM1593" s="21"/>
      <c r="AN1593" s="21"/>
      <c r="AO1593" s="21"/>
      <c r="AP1593" s="21"/>
      <c r="AQ1593" s="21"/>
      <c r="AR1593" s="21"/>
      <c r="AS1593" s="21"/>
      <c r="AT1593" s="21"/>
      <c r="AU1593" s="21"/>
      <c r="AV1593" s="21"/>
      <c r="AW1593" s="21"/>
      <c r="AX1593" s="21"/>
      <c r="AY1593" s="21"/>
      <c r="AZ1593" s="21"/>
      <c r="BA1593" s="21"/>
      <c r="BB1593" s="21"/>
      <c r="BC1593" s="21"/>
      <c r="BD1593" s="21"/>
      <c r="BE1593" s="21"/>
    </row>
    <row r="1594" spans="5:57" ht="12.75">
      <c r="E1594" s="21"/>
      <c r="F1594" s="21"/>
      <c r="G1594" s="21"/>
      <c r="H1594" s="21"/>
      <c r="I1594" s="21"/>
      <c r="J1594" s="21"/>
      <c r="K1594" s="21"/>
      <c r="L1594" s="21"/>
      <c r="M1594" s="21"/>
      <c r="N1594" s="21"/>
      <c r="O1594" s="21"/>
      <c r="P1594" s="21"/>
      <c r="Q1594" s="21"/>
      <c r="R1594" s="21"/>
      <c r="S1594" s="21"/>
      <c r="T1594" s="21"/>
      <c r="U1594" s="21"/>
      <c r="V1594" s="21"/>
      <c r="W1594" s="21"/>
      <c r="X1594" s="21"/>
      <c r="Y1594" s="21"/>
      <c r="Z1594" s="21"/>
      <c r="AA1594" s="21"/>
      <c r="AB1594" s="21"/>
      <c r="AC1594" s="21"/>
      <c r="AD1594" s="21"/>
      <c r="AE1594" s="21"/>
      <c r="AF1594" s="21"/>
      <c r="AG1594" s="21"/>
      <c r="AH1594" s="21"/>
      <c r="AI1594" s="21"/>
      <c r="AJ1594" s="21"/>
      <c r="AK1594" s="21"/>
      <c r="AL1594" s="21"/>
      <c r="AM1594" s="21"/>
      <c r="AN1594" s="21"/>
      <c r="AO1594" s="21"/>
      <c r="AP1594" s="21"/>
      <c r="AQ1594" s="21"/>
      <c r="AR1594" s="21"/>
      <c r="AS1594" s="21"/>
      <c r="AT1594" s="21"/>
      <c r="AU1594" s="21"/>
      <c r="AV1594" s="21"/>
      <c r="AW1594" s="21"/>
      <c r="AX1594" s="21"/>
      <c r="AY1594" s="21"/>
      <c r="AZ1594" s="21"/>
      <c r="BA1594" s="21"/>
      <c r="BB1594" s="21"/>
      <c r="BC1594" s="21"/>
      <c r="BD1594" s="21"/>
      <c r="BE1594" s="21"/>
    </row>
    <row r="1595" spans="5:57" ht="12.75">
      <c r="E1595" s="21"/>
      <c r="F1595" s="21"/>
      <c r="G1595" s="21"/>
      <c r="H1595" s="21"/>
      <c r="I1595" s="21"/>
      <c r="J1595" s="21"/>
      <c r="K1595" s="21"/>
      <c r="L1595" s="21"/>
      <c r="M1595" s="21"/>
      <c r="N1595" s="21"/>
      <c r="O1595" s="21"/>
      <c r="P1595" s="21"/>
      <c r="Q1595" s="21"/>
      <c r="R1595" s="21"/>
      <c r="S1595" s="21"/>
      <c r="T1595" s="21"/>
      <c r="U1595" s="21"/>
      <c r="V1595" s="21"/>
      <c r="W1595" s="21"/>
      <c r="X1595" s="21"/>
      <c r="Y1595" s="21"/>
      <c r="Z1595" s="21"/>
      <c r="AA1595" s="21"/>
      <c r="AB1595" s="21"/>
      <c r="AC1595" s="21"/>
      <c r="AD1595" s="21"/>
      <c r="AE1595" s="21"/>
      <c r="AF1595" s="21"/>
      <c r="AG1595" s="21"/>
      <c r="AH1595" s="21"/>
      <c r="AI1595" s="21"/>
      <c r="AJ1595" s="21"/>
      <c r="AK1595" s="21"/>
      <c r="AL1595" s="21"/>
      <c r="AM1595" s="21"/>
      <c r="AN1595" s="21"/>
      <c r="AO1595" s="21"/>
      <c r="AP1595" s="21"/>
      <c r="AQ1595" s="21"/>
      <c r="AR1595" s="21"/>
      <c r="AS1595" s="21"/>
      <c r="AT1595" s="21"/>
      <c r="AU1595" s="21"/>
      <c r="AV1595" s="21"/>
      <c r="AW1595" s="21"/>
      <c r="AX1595" s="21"/>
      <c r="AY1595" s="21"/>
      <c r="AZ1595" s="21"/>
      <c r="BA1595" s="21"/>
      <c r="BB1595" s="21"/>
      <c r="BC1595" s="21"/>
      <c r="BD1595" s="21"/>
      <c r="BE1595" s="21"/>
    </row>
    <row r="1596" spans="5:57" ht="12.75">
      <c r="E1596" s="21"/>
      <c r="F1596" s="21"/>
      <c r="G1596" s="21"/>
      <c r="H1596" s="21"/>
      <c r="I1596" s="21"/>
      <c r="J1596" s="21"/>
      <c r="K1596" s="21"/>
      <c r="L1596" s="21"/>
      <c r="M1596" s="21"/>
      <c r="N1596" s="21"/>
      <c r="O1596" s="21"/>
      <c r="P1596" s="21"/>
      <c r="Q1596" s="21"/>
      <c r="R1596" s="21"/>
      <c r="S1596" s="21"/>
      <c r="T1596" s="21"/>
      <c r="U1596" s="21"/>
      <c r="V1596" s="21"/>
      <c r="W1596" s="21"/>
      <c r="X1596" s="21"/>
      <c r="Y1596" s="21"/>
      <c r="Z1596" s="21"/>
      <c r="AA1596" s="21"/>
      <c r="AB1596" s="21"/>
      <c r="AC1596" s="21"/>
      <c r="AD1596" s="21"/>
      <c r="AE1596" s="21"/>
      <c r="AF1596" s="21"/>
      <c r="AG1596" s="21"/>
      <c r="AH1596" s="21"/>
      <c r="AI1596" s="21"/>
      <c r="AJ1596" s="21"/>
      <c r="AK1596" s="21"/>
      <c r="AL1596" s="21"/>
      <c r="AM1596" s="21"/>
      <c r="AN1596" s="21"/>
      <c r="AO1596" s="21"/>
      <c r="AP1596" s="21"/>
      <c r="AQ1596" s="21"/>
      <c r="AR1596" s="21"/>
      <c r="AS1596" s="21"/>
      <c r="AT1596" s="21"/>
      <c r="AU1596" s="21"/>
      <c r="AV1596" s="21"/>
      <c r="AW1596" s="21"/>
      <c r="AX1596" s="21"/>
      <c r="AY1596" s="21"/>
      <c r="AZ1596" s="21"/>
      <c r="BA1596" s="21"/>
      <c r="BB1596" s="21"/>
      <c r="BC1596" s="21"/>
      <c r="BD1596" s="21"/>
      <c r="BE1596" s="21"/>
    </row>
    <row r="1597" spans="5:57" ht="12.75">
      <c r="E1597" s="21"/>
      <c r="F1597" s="21"/>
      <c r="G1597" s="21"/>
      <c r="H1597" s="21"/>
      <c r="I1597" s="21"/>
      <c r="J1597" s="21"/>
      <c r="K1597" s="21"/>
      <c r="L1597" s="21"/>
      <c r="M1597" s="21"/>
      <c r="N1597" s="21"/>
      <c r="O1597" s="21"/>
      <c r="P1597" s="21"/>
      <c r="Q1597" s="21"/>
      <c r="R1597" s="21"/>
      <c r="S1597" s="21"/>
      <c r="T1597" s="21"/>
      <c r="U1597" s="21"/>
      <c r="V1597" s="21"/>
      <c r="W1597" s="21"/>
      <c r="X1597" s="21"/>
      <c r="Y1597" s="21"/>
      <c r="Z1597" s="21"/>
      <c r="AA1597" s="21"/>
      <c r="AB1597" s="21"/>
      <c r="AC1597" s="21"/>
      <c r="AD1597" s="21"/>
      <c r="AE1597" s="21"/>
      <c r="AF1597" s="21"/>
      <c r="AG1597" s="21"/>
      <c r="AH1597" s="21"/>
      <c r="AI1597" s="21"/>
      <c r="AJ1597" s="21"/>
      <c r="AK1597" s="21"/>
      <c r="AL1597" s="21"/>
      <c r="AM1597" s="21"/>
      <c r="AN1597" s="21"/>
      <c r="AO1597" s="21"/>
      <c r="AP1597" s="21"/>
      <c r="AQ1597" s="21"/>
      <c r="AR1597" s="21"/>
      <c r="AS1597" s="21"/>
      <c r="AT1597" s="21"/>
      <c r="AU1597" s="21"/>
      <c r="AV1597" s="21"/>
      <c r="AW1597" s="21"/>
      <c r="AX1597" s="21"/>
      <c r="AY1597" s="21"/>
      <c r="AZ1597" s="21"/>
      <c r="BA1597" s="21"/>
      <c r="BB1597" s="21"/>
      <c r="BC1597" s="21"/>
      <c r="BD1597" s="21"/>
      <c r="BE1597" s="21"/>
    </row>
    <row r="1598" spans="5:57" ht="12.75">
      <c r="E1598" s="21"/>
      <c r="F1598" s="21"/>
      <c r="G1598" s="21"/>
      <c r="H1598" s="21"/>
      <c r="I1598" s="21"/>
      <c r="J1598" s="21"/>
      <c r="K1598" s="21"/>
      <c r="L1598" s="21"/>
      <c r="M1598" s="21"/>
      <c r="N1598" s="21"/>
      <c r="O1598" s="21"/>
      <c r="P1598" s="21"/>
      <c r="Q1598" s="21"/>
      <c r="R1598" s="21"/>
      <c r="S1598" s="21"/>
      <c r="T1598" s="21"/>
      <c r="U1598" s="21"/>
      <c r="V1598" s="21"/>
      <c r="W1598" s="21"/>
      <c r="X1598" s="21"/>
      <c r="Y1598" s="21"/>
      <c r="Z1598" s="21"/>
      <c r="AA1598" s="21"/>
      <c r="AB1598" s="21"/>
      <c r="AC1598" s="21"/>
      <c r="AD1598" s="21"/>
      <c r="AE1598" s="21"/>
      <c r="AF1598" s="21"/>
      <c r="AG1598" s="21"/>
      <c r="AH1598" s="21"/>
      <c r="AI1598" s="21"/>
      <c r="AJ1598" s="21"/>
      <c r="AK1598" s="21"/>
      <c r="AL1598" s="21"/>
      <c r="AM1598" s="21"/>
      <c r="AN1598" s="21"/>
      <c r="AO1598" s="21"/>
      <c r="AP1598" s="21"/>
      <c r="AQ1598" s="21"/>
      <c r="AR1598" s="21"/>
      <c r="AS1598" s="21"/>
      <c r="AT1598" s="21"/>
      <c r="AU1598" s="21"/>
      <c r="AV1598" s="21"/>
      <c r="AW1598" s="21"/>
      <c r="AX1598" s="21"/>
      <c r="AY1598" s="21"/>
      <c r="AZ1598" s="21"/>
      <c r="BA1598" s="21"/>
      <c r="BB1598" s="21"/>
      <c r="BC1598" s="21"/>
      <c r="BD1598" s="21"/>
      <c r="BE1598" s="21"/>
    </row>
    <row r="1599" spans="5:57" ht="12.75">
      <c r="E1599" s="21"/>
      <c r="F1599" s="21"/>
      <c r="G1599" s="21"/>
      <c r="H1599" s="21"/>
      <c r="I1599" s="21"/>
      <c r="J1599" s="21"/>
      <c r="K1599" s="21"/>
      <c r="L1599" s="21"/>
      <c r="M1599" s="21"/>
      <c r="N1599" s="21"/>
      <c r="O1599" s="21"/>
      <c r="P1599" s="21"/>
      <c r="Q1599" s="21"/>
      <c r="R1599" s="21"/>
      <c r="S1599" s="21"/>
      <c r="T1599" s="21"/>
      <c r="U1599" s="21"/>
      <c r="V1599" s="21"/>
      <c r="W1599" s="21"/>
      <c r="X1599" s="21"/>
      <c r="Y1599" s="21"/>
      <c r="Z1599" s="21"/>
      <c r="AA1599" s="21"/>
      <c r="AB1599" s="21"/>
      <c r="AC1599" s="21"/>
      <c r="AD1599" s="21"/>
      <c r="AE1599" s="21"/>
      <c r="AF1599" s="21"/>
      <c r="AG1599" s="21"/>
      <c r="AH1599" s="21"/>
      <c r="AI1599" s="21"/>
      <c r="AJ1599" s="21"/>
      <c r="AK1599" s="21"/>
      <c r="AL1599" s="21"/>
      <c r="AM1599" s="21"/>
      <c r="AN1599" s="21"/>
      <c r="AO1599" s="21"/>
      <c r="AP1599" s="21"/>
      <c r="AQ1599" s="21"/>
      <c r="AR1599" s="21"/>
      <c r="AS1599" s="21"/>
      <c r="AT1599" s="21"/>
      <c r="AU1599" s="21"/>
      <c r="AV1599" s="21"/>
      <c r="AW1599" s="21"/>
      <c r="AX1599" s="21"/>
      <c r="AY1599" s="21"/>
      <c r="AZ1599" s="21"/>
      <c r="BA1599" s="21"/>
      <c r="BB1599" s="21"/>
      <c r="BC1599" s="21"/>
      <c r="BD1599" s="21"/>
      <c r="BE1599" s="21"/>
    </row>
    <row r="1600" spans="5:57" ht="12.75">
      <c r="E1600" s="21"/>
      <c r="F1600" s="21"/>
      <c r="G1600" s="21"/>
      <c r="H1600" s="21"/>
      <c r="I1600" s="21"/>
      <c r="J1600" s="21"/>
      <c r="K1600" s="21"/>
      <c r="L1600" s="21"/>
      <c r="M1600" s="21"/>
      <c r="N1600" s="21"/>
      <c r="O1600" s="21"/>
      <c r="P1600" s="21"/>
      <c r="Q1600" s="21"/>
      <c r="R1600" s="21"/>
      <c r="S1600" s="21"/>
      <c r="T1600" s="21"/>
      <c r="U1600" s="21"/>
      <c r="V1600" s="21"/>
      <c r="W1600" s="21"/>
      <c r="X1600" s="21"/>
      <c r="Y1600" s="21"/>
      <c r="Z1600" s="21"/>
      <c r="AA1600" s="21"/>
      <c r="AB1600" s="21"/>
      <c r="AC1600" s="21"/>
      <c r="AD1600" s="21"/>
      <c r="AE1600" s="21"/>
      <c r="AF1600" s="21"/>
      <c r="AG1600" s="21"/>
      <c r="AH1600" s="21"/>
      <c r="AI1600" s="21"/>
      <c r="AJ1600" s="21"/>
      <c r="AK1600" s="21"/>
      <c r="AL1600" s="21"/>
      <c r="AM1600" s="21"/>
      <c r="AN1600" s="21"/>
      <c r="AO1600" s="21"/>
      <c r="AP1600" s="21"/>
      <c r="AQ1600" s="21"/>
      <c r="AR1600" s="21"/>
      <c r="AS1600" s="21"/>
      <c r="AT1600" s="21"/>
      <c r="AU1600" s="21"/>
      <c r="AV1600" s="21"/>
      <c r="AW1600" s="21"/>
      <c r="AX1600" s="21"/>
      <c r="AY1600" s="21"/>
      <c r="AZ1600" s="21"/>
      <c r="BA1600" s="21"/>
      <c r="BB1600" s="21"/>
      <c r="BC1600" s="21"/>
      <c r="BD1600" s="21"/>
      <c r="BE1600" s="21"/>
    </row>
    <row r="1601" spans="5:57" ht="12.75">
      <c r="E1601" s="21"/>
      <c r="F1601" s="21"/>
      <c r="G1601" s="21"/>
      <c r="H1601" s="21"/>
      <c r="I1601" s="21"/>
      <c r="J1601" s="21"/>
      <c r="K1601" s="21"/>
      <c r="L1601" s="21"/>
      <c r="M1601" s="21"/>
      <c r="N1601" s="21"/>
      <c r="O1601" s="21"/>
      <c r="P1601" s="21"/>
      <c r="Q1601" s="21"/>
      <c r="R1601" s="21"/>
      <c r="S1601" s="21"/>
      <c r="T1601" s="21"/>
      <c r="U1601" s="21"/>
      <c r="V1601" s="21"/>
      <c r="W1601" s="21"/>
      <c r="X1601" s="21"/>
      <c r="Y1601" s="21"/>
      <c r="Z1601" s="21"/>
      <c r="AA1601" s="21"/>
      <c r="AB1601" s="21"/>
      <c r="AC1601" s="21"/>
      <c r="AD1601" s="21"/>
      <c r="AE1601" s="21"/>
      <c r="AF1601" s="21"/>
      <c r="AG1601" s="21"/>
      <c r="AH1601" s="21"/>
      <c r="AI1601" s="21"/>
      <c r="AJ1601" s="21"/>
      <c r="AK1601" s="21"/>
      <c r="AL1601" s="21"/>
      <c r="AM1601" s="21"/>
      <c r="AN1601" s="21"/>
      <c r="AO1601" s="21"/>
      <c r="AP1601" s="21"/>
      <c r="AQ1601" s="21"/>
      <c r="AR1601" s="21"/>
      <c r="AS1601" s="21"/>
      <c r="AT1601" s="21"/>
      <c r="AU1601" s="21"/>
      <c r="AV1601" s="21"/>
      <c r="AW1601" s="21"/>
      <c r="AX1601" s="21"/>
      <c r="AY1601" s="21"/>
      <c r="AZ1601" s="21"/>
      <c r="BA1601" s="21"/>
      <c r="BB1601" s="21"/>
      <c r="BC1601" s="21"/>
      <c r="BD1601" s="21"/>
      <c r="BE1601" s="21"/>
    </row>
    <row r="1602" spans="5:57" ht="12.75">
      <c r="E1602" s="21"/>
      <c r="F1602" s="21"/>
      <c r="G1602" s="21"/>
      <c r="H1602" s="21"/>
      <c r="I1602" s="21"/>
      <c r="J1602" s="21"/>
      <c r="K1602" s="21"/>
      <c r="L1602" s="21"/>
      <c r="M1602" s="21"/>
      <c r="N1602" s="21"/>
      <c r="O1602" s="21"/>
      <c r="P1602" s="21"/>
      <c r="Q1602" s="21"/>
      <c r="R1602" s="21"/>
      <c r="S1602" s="21"/>
      <c r="T1602" s="21"/>
      <c r="U1602" s="21"/>
      <c r="V1602" s="21"/>
      <c r="W1602" s="21"/>
      <c r="X1602" s="21"/>
      <c r="Y1602" s="21"/>
      <c r="Z1602" s="21"/>
      <c r="AA1602" s="21"/>
      <c r="AB1602" s="21"/>
      <c r="AC1602" s="21"/>
      <c r="AD1602" s="21"/>
      <c r="AE1602" s="21"/>
      <c r="AF1602" s="21"/>
      <c r="AG1602" s="21"/>
      <c r="AH1602" s="21"/>
      <c r="AI1602" s="21"/>
      <c r="AJ1602" s="21"/>
      <c r="AK1602" s="21"/>
      <c r="AL1602" s="21"/>
      <c r="AM1602" s="21"/>
      <c r="AN1602" s="21"/>
      <c r="AO1602" s="21"/>
      <c r="AP1602" s="21"/>
      <c r="AQ1602" s="21"/>
      <c r="AR1602" s="21"/>
      <c r="AS1602" s="21"/>
      <c r="AT1602" s="21"/>
      <c r="AU1602" s="21"/>
      <c r="AV1602" s="21"/>
      <c r="AW1602" s="21"/>
      <c r="AX1602" s="21"/>
      <c r="AY1602" s="21"/>
      <c r="AZ1602" s="21"/>
      <c r="BA1602" s="21"/>
      <c r="BB1602" s="21"/>
      <c r="BC1602" s="21"/>
      <c r="BD1602" s="21"/>
      <c r="BE1602" s="21"/>
    </row>
    <row r="1603" spans="5:57" ht="12.75">
      <c r="E1603" s="21"/>
      <c r="F1603" s="21"/>
      <c r="G1603" s="21"/>
      <c r="H1603" s="21"/>
      <c r="I1603" s="21"/>
      <c r="J1603" s="21"/>
      <c r="K1603" s="21"/>
      <c r="L1603" s="21"/>
      <c r="M1603" s="21"/>
      <c r="N1603" s="21"/>
      <c r="O1603" s="21"/>
      <c r="P1603" s="21"/>
      <c r="Q1603" s="21"/>
      <c r="R1603" s="21"/>
      <c r="S1603" s="21"/>
      <c r="T1603" s="21"/>
      <c r="U1603" s="21"/>
      <c r="V1603" s="21"/>
      <c r="W1603" s="21"/>
      <c r="X1603" s="21"/>
      <c r="Y1603" s="21"/>
      <c r="Z1603" s="21"/>
      <c r="AA1603" s="21"/>
      <c r="AB1603" s="21"/>
      <c r="AC1603" s="21"/>
      <c r="AD1603" s="21"/>
      <c r="AE1603" s="21"/>
      <c r="AF1603" s="21"/>
      <c r="AG1603" s="21"/>
      <c r="AH1603" s="21"/>
      <c r="AI1603" s="21"/>
      <c r="AJ1603" s="21"/>
      <c r="AK1603" s="21"/>
      <c r="AL1603" s="21"/>
      <c r="AM1603" s="21"/>
      <c r="AN1603" s="21"/>
      <c r="AO1603" s="21"/>
      <c r="AP1603" s="21"/>
      <c r="AQ1603" s="21"/>
      <c r="AR1603" s="21"/>
      <c r="AS1603" s="21"/>
      <c r="AT1603" s="21"/>
      <c r="AU1603" s="21"/>
      <c r="AV1603" s="21"/>
      <c r="AW1603" s="21"/>
      <c r="AX1603" s="21"/>
      <c r="AY1603" s="21"/>
      <c r="AZ1603" s="21"/>
      <c r="BA1603" s="21"/>
      <c r="BB1603" s="21"/>
      <c r="BC1603" s="21"/>
      <c r="BD1603" s="21"/>
      <c r="BE1603" s="21"/>
    </row>
    <row r="1604" spans="5:57" ht="12.75">
      <c r="E1604" s="21"/>
      <c r="F1604" s="21"/>
      <c r="G1604" s="21"/>
      <c r="H1604" s="21"/>
      <c r="I1604" s="21"/>
      <c r="J1604" s="21"/>
      <c r="K1604" s="21"/>
      <c r="L1604" s="21"/>
      <c r="M1604" s="21"/>
      <c r="N1604" s="21"/>
      <c r="O1604" s="21"/>
      <c r="P1604" s="21"/>
      <c r="Q1604" s="21"/>
      <c r="R1604" s="21"/>
      <c r="S1604" s="21"/>
      <c r="T1604" s="21"/>
      <c r="U1604" s="21"/>
      <c r="V1604" s="21"/>
      <c r="W1604" s="21"/>
      <c r="X1604" s="21"/>
      <c r="Y1604" s="21"/>
      <c r="Z1604" s="21"/>
      <c r="AA1604" s="21"/>
      <c r="AB1604" s="21"/>
      <c r="AC1604" s="21"/>
      <c r="AD1604" s="21"/>
      <c r="AE1604" s="21"/>
      <c r="AF1604" s="21"/>
      <c r="AG1604" s="21"/>
      <c r="AH1604" s="21"/>
      <c r="AI1604" s="21"/>
      <c r="AJ1604" s="21"/>
      <c r="AK1604" s="21"/>
      <c r="AL1604" s="21"/>
      <c r="AM1604" s="21"/>
      <c r="AN1604" s="21"/>
      <c r="AO1604" s="21"/>
      <c r="AP1604" s="21"/>
      <c r="AQ1604" s="21"/>
      <c r="AR1604" s="21"/>
      <c r="AS1604" s="21"/>
      <c r="AT1604" s="21"/>
      <c r="AU1604" s="21"/>
      <c r="AV1604" s="21"/>
      <c r="AW1604" s="21"/>
      <c r="AX1604" s="21"/>
      <c r="AY1604" s="21"/>
      <c r="AZ1604" s="21"/>
      <c r="BA1604" s="21"/>
      <c r="BB1604" s="21"/>
      <c r="BC1604" s="21"/>
      <c r="BD1604" s="21"/>
      <c r="BE1604" s="21"/>
    </row>
    <row r="1605" spans="5:57" ht="12.75">
      <c r="E1605" s="21"/>
      <c r="F1605" s="21"/>
      <c r="G1605" s="21"/>
      <c r="H1605" s="21"/>
      <c r="I1605" s="21"/>
      <c r="J1605" s="21"/>
      <c r="K1605" s="21"/>
      <c r="L1605" s="21"/>
      <c r="M1605" s="21"/>
      <c r="N1605" s="21"/>
      <c r="O1605" s="21"/>
      <c r="P1605" s="21"/>
      <c r="Q1605" s="21"/>
      <c r="R1605" s="21"/>
      <c r="S1605" s="21"/>
      <c r="T1605" s="21"/>
      <c r="U1605" s="21"/>
      <c r="V1605" s="21"/>
      <c r="W1605" s="21"/>
      <c r="X1605" s="21"/>
      <c r="Y1605" s="21"/>
      <c r="Z1605" s="21"/>
      <c r="AA1605" s="21"/>
      <c r="AB1605" s="21"/>
      <c r="AC1605" s="21"/>
      <c r="AD1605" s="21"/>
      <c r="AE1605" s="21"/>
      <c r="AF1605" s="21"/>
      <c r="AG1605" s="21"/>
      <c r="AH1605" s="21"/>
      <c r="AI1605" s="21"/>
      <c r="AJ1605" s="21"/>
      <c r="AK1605" s="21"/>
      <c r="AL1605" s="21"/>
      <c r="AM1605" s="21"/>
      <c r="AN1605" s="21"/>
      <c r="AO1605" s="21"/>
      <c r="AP1605" s="21"/>
      <c r="AQ1605" s="21"/>
      <c r="AR1605" s="21"/>
      <c r="AS1605" s="21"/>
      <c r="AT1605" s="21"/>
      <c r="AU1605" s="21"/>
      <c r="AV1605" s="21"/>
      <c r="AW1605" s="21"/>
      <c r="AX1605" s="21"/>
      <c r="AY1605" s="21"/>
      <c r="AZ1605" s="21"/>
      <c r="BA1605" s="21"/>
      <c r="BB1605" s="21"/>
      <c r="BC1605" s="21"/>
      <c r="BD1605" s="21"/>
      <c r="BE1605" s="21"/>
    </row>
    <row r="1606" spans="5:57" ht="12.75">
      <c r="E1606" s="21"/>
      <c r="F1606" s="21"/>
      <c r="G1606" s="21"/>
      <c r="H1606" s="21"/>
      <c r="I1606" s="21"/>
      <c r="J1606" s="21"/>
      <c r="K1606" s="21"/>
      <c r="L1606" s="21"/>
      <c r="M1606" s="21"/>
      <c r="N1606" s="21"/>
      <c r="O1606" s="21"/>
      <c r="P1606" s="21"/>
      <c r="Q1606" s="21"/>
      <c r="R1606" s="21"/>
      <c r="S1606" s="21"/>
      <c r="T1606" s="21"/>
      <c r="U1606" s="21"/>
      <c r="V1606" s="21"/>
      <c r="W1606" s="21"/>
      <c r="X1606" s="21"/>
      <c r="Y1606" s="21"/>
      <c r="Z1606" s="21"/>
      <c r="AA1606" s="21"/>
      <c r="AB1606" s="21"/>
      <c r="AC1606" s="21"/>
      <c r="AD1606" s="21"/>
      <c r="AE1606" s="21"/>
      <c r="AF1606" s="21"/>
      <c r="AG1606" s="21"/>
      <c r="AH1606" s="21"/>
      <c r="AI1606" s="21"/>
      <c r="AJ1606" s="21"/>
      <c r="AK1606" s="21"/>
      <c r="AL1606" s="21"/>
      <c r="AM1606" s="21"/>
      <c r="AN1606" s="21"/>
      <c r="AO1606" s="21"/>
      <c r="AP1606" s="21"/>
      <c r="AQ1606" s="21"/>
      <c r="AR1606" s="21"/>
      <c r="AS1606" s="21"/>
      <c r="AT1606" s="21"/>
      <c r="AU1606" s="21"/>
      <c r="AV1606" s="21"/>
      <c r="AW1606" s="21"/>
      <c r="AX1606" s="21"/>
      <c r="AY1606" s="21"/>
      <c r="AZ1606" s="21"/>
      <c r="BA1606" s="21"/>
      <c r="BB1606" s="21"/>
      <c r="BC1606" s="21"/>
      <c r="BD1606" s="21"/>
      <c r="BE1606" s="21"/>
    </row>
    <row r="1607" spans="5:57" ht="12.75">
      <c r="E1607" s="21"/>
      <c r="F1607" s="21"/>
      <c r="G1607" s="21"/>
      <c r="H1607" s="21"/>
      <c r="I1607" s="21"/>
      <c r="J1607" s="21"/>
      <c r="K1607" s="21"/>
      <c r="L1607" s="21"/>
      <c r="M1607" s="21"/>
      <c r="N1607" s="21"/>
      <c r="O1607" s="21"/>
      <c r="P1607" s="21"/>
      <c r="Q1607" s="21"/>
      <c r="R1607" s="21"/>
      <c r="S1607" s="21"/>
      <c r="T1607" s="21"/>
      <c r="U1607" s="21"/>
      <c r="V1607" s="21"/>
      <c r="W1607" s="21"/>
      <c r="X1607" s="21"/>
      <c r="Y1607" s="21"/>
      <c r="Z1607" s="21"/>
      <c r="AA1607" s="21"/>
      <c r="AB1607" s="21"/>
      <c r="AC1607" s="21"/>
      <c r="AD1607" s="21"/>
      <c r="AE1607" s="21"/>
      <c r="AF1607" s="21"/>
      <c r="AG1607" s="21"/>
      <c r="AH1607" s="21"/>
      <c r="AI1607" s="21"/>
      <c r="AJ1607" s="21"/>
      <c r="AK1607" s="21"/>
      <c r="AL1607" s="21"/>
      <c r="AM1607" s="21"/>
      <c r="AN1607" s="21"/>
      <c r="AO1607" s="21"/>
      <c r="AP1607" s="21"/>
      <c r="AQ1607" s="21"/>
      <c r="AR1607" s="21"/>
      <c r="AS1607" s="21"/>
      <c r="AT1607" s="21"/>
      <c r="AU1607" s="21"/>
      <c r="AV1607" s="21"/>
      <c r="AW1607" s="21"/>
      <c r="AX1607" s="21"/>
      <c r="AY1607" s="21"/>
      <c r="AZ1607" s="21"/>
      <c r="BA1607" s="21"/>
      <c r="BB1607" s="21"/>
      <c r="BC1607" s="21"/>
      <c r="BD1607" s="21"/>
      <c r="BE1607" s="21"/>
    </row>
    <row r="1608" spans="5:57" ht="12.75">
      <c r="E1608" s="21"/>
      <c r="F1608" s="21"/>
      <c r="G1608" s="21"/>
      <c r="H1608" s="21"/>
      <c r="I1608" s="21"/>
      <c r="J1608" s="21"/>
      <c r="K1608" s="21"/>
      <c r="L1608" s="21"/>
      <c r="M1608" s="21"/>
      <c r="N1608" s="21"/>
      <c r="O1608" s="21"/>
      <c r="P1608" s="21"/>
      <c r="Q1608" s="21"/>
      <c r="R1608" s="21"/>
      <c r="S1608" s="21"/>
      <c r="T1608" s="21"/>
      <c r="U1608" s="21"/>
      <c r="V1608" s="21"/>
      <c r="W1608" s="21"/>
      <c r="X1608" s="21"/>
      <c r="Y1608" s="21"/>
      <c r="Z1608" s="21"/>
      <c r="AA1608" s="21"/>
      <c r="AB1608" s="21"/>
      <c r="AC1608" s="21"/>
      <c r="AD1608" s="21"/>
      <c r="AE1608" s="21"/>
      <c r="AF1608" s="21"/>
      <c r="AG1608" s="21"/>
      <c r="AH1608" s="21"/>
      <c r="AI1608" s="21"/>
      <c r="AJ1608" s="21"/>
      <c r="AK1608" s="21"/>
      <c r="AL1608" s="21"/>
      <c r="AM1608" s="21"/>
      <c r="AN1608" s="21"/>
      <c r="AO1608" s="21"/>
      <c r="AP1608" s="21"/>
      <c r="AQ1608" s="21"/>
      <c r="AR1608" s="21"/>
      <c r="AS1608" s="21"/>
      <c r="AT1608" s="21"/>
      <c r="AU1608" s="21"/>
      <c r="AV1608" s="21"/>
      <c r="AW1608" s="21"/>
      <c r="AX1608" s="21"/>
      <c r="AY1608" s="21"/>
      <c r="AZ1608" s="21"/>
      <c r="BA1608" s="21"/>
      <c r="BB1608" s="21"/>
      <c r="BC1608" s="21"/>
      <c r="BD1608" s="21"/>
      <c r="BE1608" s="21"/>
    </row>
    <row r="1609" spans="5:57" ht="12.75">
      <c r="E1609" s="21"/>
      <c r="F1609" s="21"/>
      <c r="G1609" s="21"/>
      <c r="H1609" s="21"/>
      <c r="I1609" s="21"/>
      <c r="J1609" s="21"/>
      <c r="K1609" s="21"/>
      <c r="L1609" s="21"/>
      <c r="M1609" s="21"/>
      <c r="N1609" s="21"/>
      <c r="O1609" s="21"/>
      <c r="P1609" s="21"/>
      <c r="Q1609" s="21"/>
      <c r="R1609" s="21"/>
      <c r="S1609" s="21"/>
      <c r="T1609" s="21"/>
      <c r="U1609" s="21"/>
      <c r="V1609" s="21"/>
      <c r="W1609" s="21"/>
      <c r="X1609" s="21"/>
      <c r="Y1609" s="21"/>
      <c r="Z1609" s="21"/>
      <c r="AA1609" s="21"/>
      <c r="AB1609" s="21"/>
      <c r="AC1609" s="21"/>
      <c r="AD1609" s="21"/>
      <c r="AE1609" s="21"/>
      <c r="AF1609" s="21"/>
      <c r="AG1609" s="21"/>
      <c r="AH1609" s="21"/>
      <c r="AI1609" s="21"/>
      <c r="AJ1609" s="21"/>
      <c r="AK1609" s="21"/>
      <c r="AL1609" s="21"/>
      <c r="AM1609" s="21"/>
      <c r="AN1609" s="21"/>
      <c r="AO1609" s="21"/>
      <c r="AP1609" s="21"/>
      <c r="AQ1609" s="21"/>
      <c r="AR1609" s="21"/>
      <c r="AS1609" s="21"/>
      <c r="AT1609" s="21"/>
      <c r="AU1609" s="21"/>
      <c r="AV1609" s="21"/>
      <c r="AW1609" s="21"/>
      <c r="AX1609" s="21"/>
      <c r="AY1609" s="21"/>
      <c r="AZ1609" s="21"/>
      <c r="BA1609" s="21"/>
      <c r="BB1609" s="21"/>
      <c r="BC1609" s="21"/>
      <c r="BD1609" s="21"/>
      <c r="BE1609" s="21"/>
    </row>
    <row r="1610" spans="5:57" ht="12.75">
      <c r="E1610" s="21"/>
      <c r="F1610" s="21"/>
      <c r="G1610" s="21"/>
      <c r="H1610" s="21"/>
      <c r="I1610" s="21"/>
      <c r="J1610" s="21"/>
      <c r="K1610" s="21"/>
      <c r="L1610" s="21"/>
      <c r="M1610" s="21"/>
      <c r="N1610" s="21"/>
      <c r="O1610" s="21"/>
      <c r="P1610" s="21"/>
      <c r="Q1610" s="21"/>
      <c r="R1610" s="21"/>
      <c r="S1610" s="21"/>
      <c r="T1610" s="21"/>
      <c r="U1610" s="21"/>
      <c r="V1610" s="21"/>
      <c r="W1610" s="21"/>
      <c r="X1610" s="21"/>
      <c r="Y1610" s="21"/>
      <c r="Z1610" s="21"/>
      <c r="AA1610" s="21"/>
      <c r="AB1610" s="21"/>
      <c r="AC1610" s="21"/>
      <c r="AD1610" s="21"/>
      <c r="AE1610" s="21"/>
      <c r="AF1610" s="21"/>
      <c r="AG1610" s="21"/>
      <c r="AH1610" s="21"/>
      <c r="AI1610" s="21"/>
      <c r="AJ1610" s="21"/>
      <c r="AK1610" s="21"/>
      <c r="AL1610" s="21"/>
      <c r="AM1610" s="21"/>
      <c r="AN1610" s="21"/>
      <c r="AO1610" s="21"/>
      <c r="AP1610" s="21"/>
      <c r="AQ1610" s="21"/>
      <c r="AR1610" s="21"/>
      <c r="AS1610" s="21"/>
      <c r="AT1610" s="21"/>
      <c r="AU1610" s="21"/>
      <c r="AV1610" s="21"/>
      <c r="AW1610" s="21"/>
      <c r="AX1610" s="21"/>
      <c r="AY1610" s="21"/>
      <c r="AZ1610" s="21"/>
      <c r="BA1610" s="21"/>
      <c r="BB1610" s="21"/>
      <c r="BC1610" s="21"/>
      <c r="BD1610" s="21"/>
      <c r="BE1610" s="21"/>
    </row>
    <row r="1611" spans="5:57" ht="12.75">
      <c r="E1611" s="21"/>
      <c r="F1611" s="21"/>
      <c r="G1611" s="21"/>
      <c r="H1611" s="21"/>
      <c r="I1611" s="21"/>
      <c r="J1611" s="21"/>
      <c r="K1611" s="21"/>
      <c r="L1611" s="21"/>
      <c r="M1611" s="21"/>
      <c r="N1611" s="21"/>
      <c r="O1611" s="21"/>
      <c r="P1611" s="21"/>
      <c r="Q1611" s="21"/>
      <c r="R1611" s="21"/>
      <c r="S1611" s="21"/>
      <c r="T1611" s="21"/>
      <c r="U1611" s="21"/>
      <c r="V1611" s="21"/>
      <c r="W1611" s="21"/>
      <c r="X1611" s="21"/>
      <c r="Y1611" s="21"/>
      <c r="Z1611" s="21"/>
      <c r="AA1611" s="21"/>
      <c r="AB1611" s="21"/>
      <c r="AC1611" s="21"/>
      <c r="AD1611" s="21"/>
      <c r="AE1611" s="21"/>
      <c r="AF1611" s="21"/>
      <c r="AG1611" s="21"/>
      <c r="AH1611" s="21"/>
      <c r="AI1611" s="21"/>
      <c r="AJ1611" s="21"/>
      <c r="AK1611" s="21"/>
      <c r="AL1611" s="21"/>
      <c r="AM1611" s="21"/>
      <c r="AN1611" s="21"/>
      <c r="AO1611" s="21"/>
      <c r="AP1611" s="21"/>
      <c r="AQ1611" s="21"/>
      <c r="AR1611" s="21"/>
      <c r="AS1611" s="21"/>
      <c r="AT1611" s="21"/>
      <c r="AU1611" s="21"/>
      <c r="AV1611" s="21"/>
      <c r="AW1611" s="21"/>
      <c r="AX1611" s="21"/>
      <c r="AY1611" s="21"/>
      <c r="AZ1611" s="21"/>
      <c r="BA1611" s="21"/>
      <c r="BB1611" s="21"/>
      <c r="BC1611" s="21"/>
      <c r="BD1611" s="21"/>
      <c r="BE1611" s="21"/>
    </row>
    <row r="1612" spans="5:57" ht="12.75">
      <c r="E1612" s="21"/>
      <c r="F1612" s="21"/>
      <c r="G1612" s="21"/>
      <c r="H1612" s="21"/>
      <c r="I1612" s="21"/>
      <c r="J1612" s="21"/>
      <c r="K1612" s="21"/>
      <c r="L1612" s="21"/>
      <c r="M1612" s="21"/>
      <c r="N1612" s="21"/>
      <c r="O1612" s="21"/>
      <c r="P1612" s="21"/>
      <c r="Q1612" s="21"/>
      <c r="R1612" s="21"/>
      <c r="S1612" s="21"/>
      <c r="T1612" s="21"/>
      <c r="U1612" s="21"/>
      <c r="V1612" s="21"/>
      <c r="W1612" s="21"/>
      <c r="X1612" s="21"/>
      <c r="Y1612" s="21"/>
      <c r="Z1612" s="21"/>
      <c r="AA1612" s="21"/>
      <c r="AB1612" s="21"/>
      <c r="AC1612" s="21"/>
      <c r="AD1612" s="21"/>
      <c r="AE1612" s="21"/>
      <c r="AF1612" s="21"/>
      <c r="AG1612" s="21"/>
      <c r="AH1612" s="21"/>
      <c r="AI1612" s="21"/>
      <c r="AJ1612" s="21"/>
      <c r="AK1612" s="21"/>
      <c r="AL1612" s="21"/>
      <c r="AM1612" s="21"/>
      <c r="AN1612" s="21"/>
      <c r="AO1612" s="21"/>
      <c r="AP1612" s="21"/>
      <c r="AQ1612" s="21"/>
      <c r="AR1612" s="21"/>
      <c r="AS1612" s="21"/>
      <c r="AT1612" s="21"/>
      <c r="AU1612" s="21"/>
      <c r="AV1612" s="21"/>
      <c r="AW1612" s="21"/>
      <c r="AX1612" s="21"/>
      <c r="AY1612" s="21"/>
      <c r="AZ1612" s="21"/>
      <c r="BA1612" s="21"/>
      <c r="BB1612" s="21"/>
      <c r="BC1612" s="21"/>
      <c r="BD1612" s="21"/>
      <c r="BE1612" s="21"/>
    </row>
    <row r="1613" spans="5:57" ht="12.75">
      <c r="E1613" s="21"/>
      <c r="F1613" s="21"/>
      <c r="G1613" s="21"/>
      <c r="H1613" s="21"/>
      <c r="I1613" s="21"/>
      <c r="J1613" s="21"/>
      <c r="K1613" s="21"/>
      <c r="L1613" s="21"/>
      <c r="M1613" s="21"/>
      <c r="N1613" s="21"/>
      <c r="O1613" s="21"/>
      <c r="P1613" s="21"/>
      <c r="Q1613" s="21"/>
      <c r="R1613" s="21"/>
      <c r="S1613" s="21"/>
      <c r="T1613" s="21"/>
      <c r="U1613" s="21"/>
      <c r="V1613" s="21"/>
      <c r="W1613" s="21"/>
      <c r="X1613" s="21"/>
      <c r="Y1613" s="21"/>
      <c r="Z1613" s="21"/>
      <c r="AA1613" s="21"/>
      <c r="AB1613" s="21"/>
      <c r="AC1613" s="21"/>
      <c r="AD1613" s="21"/>
      <c r="AE1613" s="21"/>
      <c r="AF1613" s="21"/>
      <c r="AG1613" s="21"/>
      <c r="AH1613" s="21"/>
      <c r="AI1613" s="21"/>
      <c r="AJ1613" s="21"/>
      <c r="AK1613" s="21"/>
      <c r="AL1613" s="21"/>
      <c r="AM1613" s="21"/>
      <c r="AN1613" s="21"/>
      <c r="AO1613" s="21"/>
      <c r="AP1613" s="21"/>
      <c r="AQ1613" s="21"/>
      <c r="AR1613" s="21"/>
      <c r="AS1613" s="21"/>
      <c r="AT1613" s="21"/>
      <c r="AU1613" s="21"/>
      <c r="AV1613" s="21"/>
      <c r="AW1613" s="21"/>
      <c r="AX1613" s="21"/>
      <c r="AY1613" s="21"/>
      <c r="AZ1613" s="21"/>
      <c r="BA1613" s="21"/>
      <c r="BB1613" s="21"/>
      <c r="BC1613" s="21"/>
      <c r="BD1613" s="21"/>
      <c r="BE1613" s="21"/>
    </row>
    <row r="1614" spans="5:57" ht="12.75">
      <c r="E1614" s="21"/>
      <c r="F1614" s="21"/>
      <c r="G1614" s="21"/>
      <c r="H1614" s="21"/>
      <c r="I1614" s="21"/>
      <c r="J1614" s="21"/>
      <c r="K1614" s="21"/>
      <c r="L1614" s="21"/>
      <c r="M1614" s="21"/>
      <c r="N1614" s="21"/>
      <c r="O1614" s="21"/>
      <c r="P1614" s="21"/>
      <c r="Q1614" s="21"/>
      <c r="R1614" s="21"/>
      <c r="S1614" s="21"/>
      <c r="T1614" s="21"/>
      <c r="U1614" s="21"/>
      <c r="V1614" s="21"/>
      <c r="W1614" s="21"/>
      <c r="X1614" s="21"/>
      <c r="Y1614" s="21"/>
      <c r="Z1614" s="21"/>
      <c r="AA1614" s="21"/>
      <c r="AB1614" s="21"/>
      <c r="AC1614" s="21"/>
      <c r="AD1614" s="21"/>
      <c r="AE1614" s="21"/>
      <c r="AF1614" s="21"/>
      <c r="AG1614" s="21"/>
      <c r="AH1614" s="21"/>
      <c r="AI1614" s="21"/>
      <c r="AJ1614" s="21"/>
      <c r="AK1614" s="21"/>
      <c r="AL1614" s="21"/>
      <c r="AM1614" s="21"/>
      <c r="AN1614" s="21"/>
      <c r="AO1614" s="21"/>
      <c r="AP1614" s="21"/>
      <c r="AQ1614" s="21"/>
      <c r="AR1614" s="21"/>
      <c r="AS1614" s="21"/>
      <c r="AT1614" s="21"/>
      <c r="AU1614" s="21"/>
      <c r="AV1614" s="21"/>
      <c r="AW1614" s="21"/>
      <c r="AX1614" s="21"/>
      <c r="AY1614" s="21"/>
      <c r="AZ1614" s="21"/>
      <c r="BA1614" s="21"/>
      <c r="BB1614" s="21"/>
      <c r="BC1614" s="21"/>
      <c r="BD1614" s="21"/>
      <c r="BE1614" s="21"/>
    </row>
    <row r="1615" spans="5:57" ht="12.75">
      <c r="E1615" s="21"/>
      <c r="F1615" s="21"/>
      <c r="G1615" s="21"/>
      <c r="H1615" s="21"/>
      <c r="I1615" s="21"/>
      <c r="J1615" s="21"/>
      <c r="K1615" s="21"/>
      <c r="L1615" s="21"/>
      <c r="M1615" s="21"/>
      <c r="N1615" s="21"/>
      <c r="O1615" s="21"/>
      <c r="P1615" s="21"/>
      <c r="Q1615" s="21"/>
      <c r="R1615" s="21"/>
      <c r="S1615" s="21"/>
      <c r="T1615" s="21"/>
      <c r="U1615" s="21"/>
      <c r="V1615" s="21"/>
      <c r="W1615" s="21"/>
      <c r="X1615" s="21"/>
      <c r="Y1615" s="21"/>
      <c r="Z1615" s="21"/>
      <c r="AA1615" s="21"/>
      <c r="AB1615" s="21"/>
      <c r="AC1615" s="21"/>
      <c r="AD1615" s="21"/>
      <c r="AE1615" s="21"/>
      <c r="AF1615" s="21"/>
      <c r="AG1615" s="21"/>
      <c r="AH1615" s="21"/>
      <c r="AI1615" s="21"/>
      <c r="AJ1615" s="21"/>
      <c r="AK1615" s="21"/>
      <c r="AL1615" s="21"/>
      <c r="AM1615" s="21"/>
      <c r="AN1615" s="21"/>
      <c r="AO1615" s="21"/>
      <c r="AP1615" s="21"/>
      <c r="AQ1615" s="21"/>
      <c r="AR1615" s="21"/>
      <c r="AS1615" s="21"/>
      <c r="AT1615" s="21"/>
      <c r="AU1615" s="21"/>
      <c r="AV1615" s="21"/>
      <c r="AW1615" s="21"/>
      <c r="AX1615" s="21"/>
      <c r="AY1615" s="21"/>
      <c r="AZ1615" s="21"/>
      <c r="BA1615" s="21"/>
      <c r="BB1615" s="21"/>
      <c r="BC1615" s="21"/>
      <c r="BD1615" s="21"/>
      <c r="BE1615" s="21"/>
    </row>
    <row r="1616" spans="5:57" ht="12.75">
      <c r="E1616" s="21"/>
      <c r="F1616" s="21"/>
      <c r="G1616" s="21"/>
      <c r="H1616" s="21"/>
      <c r="I1616" s="21"/>
      <c r="J1616" s="21"/>
      <c r="K1616" s="21"/>
      <c r="L1616" s="21"/>
      <c r="M1616" s="21"/>
      <c r="N1616" s="21"/>
      <c r="O1616" s="21"/>
      <c r="P1616" s="21"/>
      <c r="Q1616" s="21"/>
      <c r="R1616" s="21"/>
      <c r="S1616" s="21"/>
      <c r="T1616" s="21"/>
      <c r="U1616" s="21"/>
      <c r="V1616" s="21"/>
      <c r="W1616" s="21"/>
      <c r="X1616" s="21"/>
      <c r="Y1616" s="21"/>
      <c r="Z1616" s="21"/>
      <c r="AA1616" s="21"/>
      <c r="AB1616" s="21"/>
      <c r="AC1616" s="21"/>
      <c r="AD1616" s="21"/>
      <c r="AE1616" s="21"/>
      <c r="AF1616" s="21"/>
      <c r="AG1616" s="21"/>
      <c r="AH1616" s="21"/>
      <c r="AI1616" s="21"/>
      <c r="AJ1616" s="21"/>
      <c r="AK1616" s="21"/>
      <c r="AL1616" s="21"/>
      <c r="AM1616" s="21"/>
      <c r="AN1616" s="21"/>
      <c r="AO1616" s="21"/>
      <c r="AP1616" s="21"/>
      <c r="AQ1616" s="21"/>
      <c r="AR1616" s="21"/>
      <c r="AS1616" s="21"/>
      <c r="AT1616" s="21"/>
      <c r="AU1616" s="21"/>
      <c r="AV1616" s="21"/>
      <c r="AW1616" s="21"/>
      <c r="AX1616" s="21"/>
      <c r="AY1616" s="21"/>
      <c r="AZ1616" s="21"/>
      <c r="BA1616" s="21"/>
      <c r="BB1616" s="21"/>
      <c r="BC1616" s="21"/>
      <c r="BD1616" s="21"/>
      <c r="BE1616" s="21"/>
    </row>
    <row r="1617" spans="5:57" ht="12.75">
      <c r="E1617" s="21"/>
      <c r="F1617" s="21"/>
      <c r="G1617" s="21"/>
      <c r="H1617" s="21"/>
      <c r="I1617" s="21"/>
      <c r="J1617" s="21"/>
      <c r="K1617" s="21"/>
      <c r="L1617" s="21"/>
      <c r="M1617" s="21"/>
      <c r="N1617" s="21"/>
      <c r="O1617" s="21"/>
      <c r="P1617" s="21"/>
      <c r="Q1617" s="21"/>
      <c r="R1617" s="21"/>
      <c r="S1617" s="21"/>
      <c r="T1617" s="21"/>
      <c r="U1617" s="21"/>
      <c r="V1617" s="21"/>
      <c r="W1617" s="21"/>
      <c r="X1617" s="21"/>
      <c r="Y1617" s="21"/>
      <c r="Z1617" s="21"/>
      <c r="AA1617" s="21"/>
      <c r="AB1617" s="21"/>
      <c r="AC1617" s="21"/>
      <c r="AD1617" s="21"/>
      <c r="AE1617" s="21"/>
      <c r="AF1617" s="21"/>
      <c r="AG1617" s="21"/>
      <c r="AH1617" s="21"/>
      <c r="AI1617" s="21"/>
      <c r="AJ1617" s="21"/>
      <c r="AK1617" s="21"/>
      <c r="AL1617" s="21"/>
      <c r="AM1617" s="21"/>
      <c r="AN1617" s="21"/>
      <c r="AO1617" s="21"/>
      <c r="AP1617" s="21"/>
      <c r="AQ1617" s="21"/>
      <c r="AR1617" s="21"/>
      <c r="AS1617" s="21"/>
      <c r="AT1617" s="21"/>
      <c r="AU1617" s="21"/>
      <c r="AV1617" s="21"/>
      <c r="AW1617" s="21"/>
      <c r="AX1617" s="21"/>
      <c r="AY1617" s="21"/>
      <c r="AZ1617" s="21"/>
      <c r="BA1617" s="21"/>
      <c r="BB1617" s="21"/>
      <c r="BC1617" s="21"/>
      <c r="BD1617" s="21"/>
      <c r="BE1617" s="21"/>
    </row>
    <row r="1618" spans="5:57" ht="12.75">
      <c r="E1618" s="21"/>
      <c r="F1618" s="21"/>
      <c r="G1618" s="21"/>
      <c r="H1618" s="21"/>
      <c r="I1618" s="21"/>
      <c r="J1618" s="21"/>
      <c r="K1618" s="21"/>
      <c r="L1618" s="21"/>
      <c r="M1618" s="21"/>
      <c r="N1618" s="21"/>
      <c r="O1618" s="21"/>
      <c r="P1618" s="21"/>
      <c r="Q1618" s="21"/>
      <c r="R1618" s="21"/>
      <c r="S1618" s="21"/>
      <c r="T1618" s="21"/>
      <c r="U1618" s="21"/>
      <c r="V1618" s="21"/>
      <c r="W1618" s="21"/>
      <c r="X1618" s="21"/>
      <c r="Y1618" s="21"/>
      <c r="Z1618" s="21"/>
      <c r="AA1618" s="21"/>
      <c r="AB1618" s="21"/>
      <c r="AC1618" s="21"/>
      <c r="AD1618" s="21"/>
      <c r="AE1618" s="21"/>
      <c r="AF1618" s="21"/>
      <c r="AG1618" s="21"/>
      <c r="AH1618" s="21"/>
      <c r="AI1618" s="21"/>
      <c r="AJ1618" s="21"/>
      <c r="AK1618" s="21"/>
      <c r="AL1618" s="21"/>
      <c r="AM1618" s="21"/>
      <c r="AN1618" s="21"/>
      <c r="AO1618" s="21"/>
      <c r="AP1618" s="21"/>
      <c r="AQ1618" s="21"/>
      <c r="AR1618" s="21"/>
      <c r="AS1618" s="21"/>
      <c r="AT1618" s="21"/>
      <c r="AU1618" s="21"/>
      <c r="AV1618" s="21"/>
      <c r="AW1618" s="21"/>
      <c r="AX1618" s="21"/>
      <c r="AY1618" s="21"/>
      <c r="AZ1618" s="21"/>
      <c r="BA1618" s="21"/>
      <c r="BB1618" s="21"/>
      <c r="BC1618" s="21"/>
      <c r="BD1618" s="21"/>
      <c r="BE1618" s="21"/>
    </row>
    <row r="1619" spans="5:57" ht="12.75">
      <c r="E1619" s="21"/>
      <c r="F1619" s="21"/>
      <c r="G1619" s="21"/>
      <c r="H1619" s="21"/>
      <c r="I1619" s="21"/>
      <c r="J1619" s="21"/>
      <c r="K1619" s="21"/>
      <c r="L1619" s="21"/>
      <c r="M1619" s="21"/>
      <c r="N1619" s="21"/>
      <c r="O1619" s="21"/>
      <c r="P1619" s="21"/>
      <c r="Q1619" s="21"/>
      <c r="R1619" s="21"/>
      <c r="S1619" s="21"/>
      <c r="T1619" s="21"/>
      <c r="U1619" s="21"/>
      <c r="V1619" s="21"/>
      <c r="W1619" s="21"/>
      <c r="X1619" s="21"/>
      <c r="Y1619" s="21"/>
      <c r="Z1619" s="21"/>
      <c r="AA1619" s="21"/>
      <c r="AB1619" s="21"/>
      <c r="AC1619" s="21"/>
      <c r="AD1619" s="21"/>
      <c r="AE1619" s="21"/>
      <c r="AF1619" s="21"/>
      <c r="AG1619" s="21"/>
      <c r="AH1619" s="21"/>
      <c r="AI1619" s="21"/>
      <c r="AJ1619" s="21"/>
      <c r="AK1619" s="21"/>
      <c r="AL1619" s="21"/>
      <c r="AM1619" s="21"/>
      <c r="AN1619" s="21"/>
      <c r="AO1619" s="21"/>
      <c r="AP1619" s="21"/>
      <c r="AQ1619" s="21"/>
      <c r="AR1619" s="21"/>
      <c r="AS1619" s="21"/>
      <c r="AT1619" s="21"/>
      <c r="AU1619" s="21"/>
      <c r="AV1619" s="21"/>
      <c r="AW1619" s="21"/>
      <c r="AX1619" s="21"/>
      <c r="AY1619" s="21"/>
      <c r="AZ1619" s="21"/>
      <c r="BA1619" s="21"/>
      <c r="BB1619" s="21"/>
      <c r="BC1619" s="21"/>
      <c r="BD1619" s="21"/>
      <c r="BE1619" s="21"/>
    </row>
    <row r="1620" spans="5:57" ht="12.75">
      <c r="E1620" s="21"/>
      <c r="F1620" s="21"/>
      <c r="G1620" s="21"/>
      <c r="H1620" s="21"/>
      <c r="I1620" s="21"/>
      <c r="J1620" s="21"/>
      <c r="K1620" s="21"/>
      <c r="L1620" s="21"/>
      <c r="M1620" s="21"/>
      <c r="N1620" s="21"/>
      <c r="O1620" s="21"/>
      <c r="P1620" s="21"/>
      <c r="Q1620" s="21"/>
      <c r="R1620" s="21"/>
      <c r="S1620" s="21"/>
      <c r="T1620" s="21"/>
      <c r="U1620" s="21"/>
      <c r="V1620" s="21"/>
      <c r="W1620" s="21"/>
      <c r="X1620" s="21"/>
      <c r="Y1620" s="21"/>
      <c r="Z1620" s="21"/>
      <c r="AA1620" s="21"/>
      <c r="AB1620" s="21"/>
      <c r="AC1620" s="21"/>
      <c r="AD1620" s="21"/>
      <c r="AE1620" s="21"/>
      <c r="AF1620" s="21"/>
      <c r="AG1620" s="21"/>
      <c r="AH1620" s="21"/>
      <c r="AI1620" s="21"/>
      <c r="AJ1620" s="21"/>
      <c r="AK1620" s="21"/>
      <c r="AL1620" s="21"/>
      <c r="AM1620" s="21"/>
      <c r="AN1620" s="21"/>
      <c r="AO1620" s="21"/>
      <c r="AP1620" s="21"/>
      <c r="AQ1620" s="21"/>
      <c r="AR1620" s="21"/>
      <c r="AS1620" s="21"/>
      <c r="AT1620" s="21"/>
      <c r="AU1620" s="21"/>
      <c r="AV1620" s="21"/>
      <c r="AW1620" s="21"/>
      <c r="AX1620" s="21"/>
      <c r="AY1620" s="21"/>
      <c r="AZ1620" s="21"/>
      <c r="BA1620" s="21"/>
      <c r="BB1620" s="21"/>
      <c r="BC1620" s="21"/>
      <c r="BD1620" s="21"/>
      <c r="BE1620" s="21"/>
    </row>
    <row r="1621" spans="5:57" ht="12.75">
      <c r="E1621" s="21"/>
      <c r="F1621" s="21"/>
      <c r="G1621" s="21"/>
      <c r="H1621" s="21"/>
      <c r="I1621" s="21"/>
      <c r="J1621" s="21"/>
      <c r="K1621" s="21"/>
      <c r="L1621" s="21"/>
      <c r="M1621" s="21"/>
      <c r="N1621" s="21"/>
      <c r="O1621" s="21"/>
      <c r="P1621" s="21"/>
      <c r="Q1621" s="21"/>
      <c r="R1621" s="21"/>
      <c r="S1621" s="21"/>
      <c r="T1621" s="21"/>
      <c r="U1621" s="21"/>
      <c r="V1621" s="21"/>
      <c r="W1621" s="21"/>
      <c r="X1621" s="21"/>
      <c r="Y1621" s="21"/>
      <c r="Z1621" s="21"/>
      <c r="AA1621" s="21"/>
      <c r="AB1621" s="21"/>
      <c r="AC1621" s="21"/>
      <c r="AD1621" s="21"/>
      <c r="AE1621" s="21"/>
      <c r="AF1621" s="21"/>
      <c r="AG1621" s="21"/>
      <c r="AH1621" s="21"/>
      <c r="AI1621" s="21"/>
      <c r="AJ1621" s="21"/>
      <c r="AK1621" s="21"/>
      <c r="AL1621" s="21"/>
      <c r="AM1621" s="21"/>
      <c r="AN1621" s="21"/>
      <c r="AO1621" s="21"/>
      <c r="AP1621" s="21"/>
      <c r="AQ1621" s="21"/>
      <c r="AR1621" s="21"/>
      <c r="AS1621" s="21"/>
      <c r="AT1621" s="21"/>
      <c r="AU1621" s="21"/>
      <c r="AV1621" s="21"/>
      <c r="AW1621" s="21"/>
      <c r="AX1621" s="21"/>
      <c r="AY1621" s="21"/>
      <c r="AZ1621" s="21"/>
      <c r="BA1621" s="21"/>
      <c r="BB1621" s="21"/>
      <c r="BC1621" s="21"/>
      <c r="BD1621" s="21"/>
      <c r="BE1621" s="21"/>
    </row>
    <row r="1622" spans="5:57" ht="12.75">
      <c r="E1622" s="21"/>
      <c r="F1622" s="21"/>
      <c r="G1622" s="21"/>
      <c r="H1622" s="21"/>
      <c r="I1622" s="21"/>
      <c r="J1622" s="21"/>
      <c r="K1622" s="21"/>
      <c r="L1622" s="21"/>
      <c r="M1622" s="21"/>
      <c r="N1622" s="21"/>
      <c r="O1622" s="21"/>
      <c r="P1622" s="21"/>
      <c r="Q1622" s="21"/>
      <c r="R1622" s="21"/>
      <c r="S1622" s="21"/>
      <c r="T1622" s="21"/>
      <c r="U1622" s="21"/>
      <c r="V1622" s="21"/>
      <c r="W1622" s="21"/>
      <c r="X1622" s="21"/>
      <c r="Y1622" s="21"/>
      <c r="Z1622" s="21"/>
      <c r="AA1622" s="21"/>
      <c r="AB1622" s="21"/>
      <c r="AC1622" s="21"/>
      <c r="AD1622" s="21"/>
      <c r="AE1622" s="21"/>
      <c r="AF1622" s="21"/>
      <c r="AG1622" s="21"/>
      <c r="AH1622" s="21"/>
      <c r="AI1622" s="21"/>
      <c r="AJ1622" s="21"/>
      <c r="AK1622" s="21"/>
      <c r="AL1622" s="21"/>
      <c r="AM1622" s="21"/>
      <c r="AN1622" s="21"/>
      <c r="AO1622" s="21"/>
      <c r="AP1622" s="21"/>
      <c r="AQ1622" s="21"/>
      <c r="AR1622" s="21"/>
      <c r="AS1622" s="21"/>
      <c r="AT1622" s="21"/>
      <c r="AU1622" s="21"/>
      <c r="AV1622" s="21"/>
      <c r="AW1622" s="21"/>
      <c r="AX1622" s="21"/>
      <c r="AY1622" s="21"/>
      <c r="AZ1622" s="21"/>
      <c r="BA1622" s="21"/>
      <c r="BB1622" s="21"/>
      <c r="BC1622" s="21"/>
      <c r="BD1622" s="21"/>
      <c r="BE1622" s="21"/>
    </row>
    <row r="1623" spans="5:57" ht="12.75">
      <c r="E1623" s="21"/>
      <c r="F1623" s="21"/>
      <c r="G1623" s="21"/>
      <c r="H1623" s="21"/>
      <c r="I1623" s="21"/>
      <c r="J1623" s="21"/>
      <c r="K1623" s="21"/>
      <c r="L1623" s="21"/>
      <c r="M1623" s="21"/>
      <c r="N1623" s="21"/>
      <c r="O1623" s="21"/>
      <c r="P1623" s="21"/>
      <c r="Q1623" s="21"/>
      <c r="R1623" s="21"/>
      <c r="S1623" s="21"/>
      <c r="T1623" s="21"/>
      <c r="U1623" s="21"/>
      <c r="V1623" s="21"/>
      <c r="W1623" s="21"/>
      <c r="X1623" s="21"/>
      <c r="Y1623" s="21"/>
      <c r="Z1623" s="21"/>
      <c r="AA1623" s="21"/>
      <c r="AB1623" s="21"/>
      <c r="AC1623" s="21"/>
      <c r="AD1623" s="21"/>
      <c r="AE1623" s="21"/>
      <c r="AF1623" s="21"/>
      <c r="AG1623" s="21"/>
      <c r="AH1623" s="21"/>
      <c r="AI1623" s="21"/>
      <c r="AJ1623" s="21"/>
      <c r="AK1623" s="21"/>
      <c r="AL1623" s="21"/>
      <c r="AM1623" s="21"/>
      <c r="AN1623" s="21"/>
      <c r="AO1623" s="21"/>
      <c r="AP1623" s="21"/>
      <c r="AQ1623" s="21"/>
      <c r="AR1623" s="21"/>
      <c r="AS1623" s="21"/>
      <c r="AT1623" s="21"/>
      <c r="AU1623" s="21"/>
      <c r="AV1623" s="21"/>
      <c r="AW1623" s="21"/>
      <c r="AX1623" s="21"/>
      <c r="AY1623" s="21"/>
      <c r="AZ1623" s="21"/>
      <c r="BA1623" s="21"/>
      <c r="BB1623" s="21"/>
      <c r="BC1623" s="21"/>
      <c r="BD1623" s="21"/>
      <c r="BE1623" s="21"/>
    </row>
    <row r="1624" spans="5:57" ht="12.75">
      <c r="E1624" s="21"/>
      <c r="F1624" s="21"/>
      <c r="G1624" s="21"/>
      <c r="H1624" s="21"/>
      <c r="I1624" s="21"/>
      <c r="J1624" s="21"/>
      <c r="K1624" s="21"/>
      <c r="L1624" s="21"/>
      <c r="M1624" s="21"/>
      <c r="N1624" s="21"/>
      <c r="O1624" s="21"/>
      <c r="P1624" s="21"/>
      <c r="Q1624" s="21"/>
      <c r="R1624" s="21"/>
      <c r="S1624" s="21"/>
      <c r="T1624" s="21"/>
      <c r="U1624" s="21"/>
      <c r="V1624" s="21"/>
      <c r="W1624" s="21"/>
      <c r="X1624" s="21"/>
      <c r="Y1624" s="21"/>
      <c r="Z1624" s="21"/>
      <c r="AA1624" s="21"/>
      <c r="AB1624" s="21"/>
      <c r="AC1624" s="21"/>
      <c r="AD1624" s="21"/>
      <c r="AE1624" s="21"/>
      <c r="AF1624" s="21"/>
      <c r="AG1624" s="21"/>
      <c r="AH1624" s="21"/>
      <c r="AI1624" s="21"/>
      <c r="AJ1624" s="21"/>
      <c r="AK1624" s="21"/>
      <c r="AL1624" s="21"/>
      <c r="AM1624" s="21"/>
      <c r="AN1624" s="21"/>
      <c r="AO1624" s="21"/>
      <c r="AP1624" s="21"/>
      <c r="AQ1624" s="21"/>
      <c r="AR1624" s="21"/>
      <c r="AS1624" s="21"/>
      <c r="AT1624" s="21"/>
      <c r="AU1624" s="21"/>
      <c r="AV1624" s="21"/>
      <c r="AW1624" s="21"/>
      <c r="AX1624" s="21"/>
      <c r="AY1624" s="21"/>
      <c r="AZ1624" s="21"/>
      <c r="BA1624" s="21"/>
      <c r="BB1624" s="21"/>
      <c r="BC1624" s="21"/>
      <c r="BD1624" s="21"/>
      <c r="BE1624" s="21"/>
    </row>
    <row r="1625" spans="5:57" ht="12.75">
      <c r="E1625" s="21"/>
      <c r="F1625" s="21"/>
      <c r="G1625" s="21"/>
      <c r="H1625" s="21"/>
      <c r="I1625" s="21"/>
      <c r="J1625" s="21"/>
      <c r="K1625" s="21"/>
      <c r="L1625" s="21"/>
      <c r="M1625" s="21"/>
      <c r="N1625" s="21"/>
      <c r="O1625" s="21"/>
      <c r="P1625" s="21"/>
      <c r="Q1625" s="21"/>
      <c r="R1625" s="21"/>
      <c r="S1625" s="21"/>
      <c r="T1625" s="21"/>
      <c r="U1625" s="21"/>
      <c r="V1625" s="21"/>
      <c r="W1625" s="21"/>
      <c r="X1625" s="21"/>
      <c r="Y1625" s="21"/>
      <c r="Z1625" s="21"/>
      <c r="AA1625" s="21"/>
      <c r="AB1625" s="21"/>
      <c r="AC1625" s="21"/>
      <c r="AD1625" s="21"/>
      <c r="AE1625" s="21"/>
      <c r="AF1625" s="21"/>
      <c r="AG1625" s="21"/>
      <c r="AH1625" s="21"/>
      <c r="AI1625" s="21"/>
      <c r="AJ1625" s="21"/>
      <c r="AK1625" s="21"/>
      <c r="AL1625" s="21"/>
      <c r="AM1625" s="21"/>
      <c r="AN1625" s="21"/>
      <c r="AO1625" s="21"/>
      <c r="AP1625" s="21"/>
      <c r="AQ1625" s="21"/>
      <c r="AR1625" s="21"/>
      <c r="AS1625" s="21"/>
      <c r="AT1625" s="21"/>
      <c r="AU1625" s="21"/>
      <c r="AV1625" s="21"/>
      <c r="AW1625" s="21"/>
      <c r="AX1625" s="21"/>
      <c r="AY1625" s="21"/>
      <c r="AZ1625" s="21"/>
      <c r="BA1625" s="21"/>
      <c r="BB1625" s="21"/>
      <c r="BC1625" s="21"/>
      <c r="BD1625" s="21"/>
      <c r="BE1625" s="21"/>
    </row>
    <row r="1626" spans="5:57" ht="12.75">
      <c r="E1626" s="21"/>
      <c r="F1626" s="21"/>
      <c r="G1626" s="21"/>
      <c r="H1626" s="21"/>
      <c r="I1626" s="21"/>
      <c r="J1626" s="21"/>
      <c r="K1626" s="21"/>
      <c r="L1626" s="21"/>
      <c r="M1626" s="21"/>
      <c r="N1626" s="21"/>
      <c r="O1626" s="21"/>
      <c r="P1626" s="21"/>
      <c r="Q1626" s="21"/>
      <c r="R1626" s="21"/>
      <c r="S1626" s="21"/>
      <c r="T1626" s="21"/>
      <c r="U1626" s="21"/>
      <c r="V1626" s="21"/>
      <c r="W1626" s="21"/>
      <c r="X1626" s="21"/>
      <c r="Y1626" s="21"/>
      <c r="Z1626" s="21"/>
      <c r="AA1626" s="21"/>
      <c r="AB1626" s="21"/>
      <c r="AC1626" s="21"/>
      <c r="AD1626" s="21"/>
      <c r="AE1626" s="21"/>
      <c r="AF1626" s="21"/>
      <c r="AG1626" s="21"/>
      <c r="AH1626" s="21"/>
      <c r="AI1626" s="21"/>
      <c r="AJ1626" s="21"/>
      <c r="AK1626" s="21"/>
      <c r="AL1626" s="21"/>
      <c r="AM1626" s="21"/>
      <c r="AN1626" s="21"/>
      <c r="AO1626" s="21"/>
      <c r="AP1626" s="21"/>
      <c r="AQ1626" s="21"/>
      <c r="AR1626" s="21"/>
      <c r="AS1626" s="21"/>
      <c r="AT1626" s="21"/>
      <c r="AU1626" s="21"/>
      <c r="AV1626" s="21"/>
      <c r="AW1626" s="21"/>
      <c r="AX1626" s="21"/>
      <c r="AY1626" s="21"/>
      <c r="AZ1626" s="21"/>
      <c r="BA1626" s="21"/>
      <c r="BB1626" s="21"/>
      <c r="BC1626" s="21"/>
      <c r="BD1626" s="21"/>
      <c r="BE1626" s="21"/>
    </row>
    <row r="1627" spans="5:57" ht="12.75">
      <c r="E1627" s="21"/>
      <c r="F1627" s="21"/>
      <c r="G1627" s="21"/>
      <c r="H1627" s="21"/>
      <c r="I1627" s="21"/>
      <c r="J1627" s="21"/>
      <c r="K1627" s="21"/>
      <c r="L1627" s="21"/>
      <c r="M1627" s="21"/>
      <c r="N1627" s="21"/>
      <c r="O1627" s="21"/>
      <c r="P1627" s="21"/>
      <c r="Q1627" s="21"/>
      <c r="R1627" s="21"/>
      <c r="S1627" s="21"/>
      <c r="T1627" s="21"/>
      <c r="U1627" s="21"/>
      <c r="V1627" s="21"/>
      <c r="W1627" s="21"/>
      <c r="X1627" s="21"/>
      <c r="Y1627" s="21"/>
      <c r="Z1627" s="21"/>
      <c r="AA1627" s="21"/>
      <c r="AB1627" s="21"/>
      <c r="AC1627" s="21"/>
      <c r="AD1627" s="21"/>
      <c r="AE1627" s="21"/>
      <c r="AF1627" s="21"/>
      <c r="AG1627" s="21"/>
      <c r="AH1627" s="21"/>
      <c r="AI1627" s="21"/>
      <c r="AJ1627" s="21"/>
      <c r="AK1627" s="21"/>
      <c r="AL1627" s="21"/>
      <c r="AM1627" s="21"/>
      <c r="AN1627" s="21"/>
      <c r="AO1627" s="21"/>
      <c r="AP1627" s="21"/>
      <c r="AQ1627" s="21"/>
      <c r="AR1627" s="21"/>
      <c r="AS1627" s="21"/>
      <c r="AT1627" s="21"/>
      <c r="AU1627" s="21"/>
      <c r="AV1627" s="21"/>
      <c r="AW1627" s="21"/>
      <c r="AX1627" s="21"/>
      <c r="AY1627" s="21"/>
      <c r="AZ1627" s="21"/>
      <c r="BA1627" s="21"/>
      <c r="BB1627" s="21"/>
      <c r="BC1627" s="21"/>
      <c r="BD1627" s="21"/>
      <c r="BE1627" s="21"/>
    </row>
    <row r="1628" spans="5:57" ht="12.75">
      <c r="E1628" s="21"/>
      <c r="F1628" s="21"/>
      <c r="G1628" s="21"/>
      <c r="H1628" s="21"/>
      <c r="I1628" s="21"/>
      <c r="J1628" s="21"/>
      <c r="K1628" s="21"/>
      <c r="L1628" s="21"/>
      <c r="M1628" s="21"/>
      <c r="N1628" s="21"/>
      <c r="O1628" s="21"/>
      <c r="P1628" s="21"/>
      <c r="Q1628" s="21"/>
      <c r="R1628" s="21"/>
      <c r="S1628" s="21"/>
      <c r="T1628" s="21"/>
      <c r="U1628" s="21"/>
      <c r="V1628" s="21"/>
      <c r="W1628" s="21"/>
      <c r="X1628" s="21"/>
      <c r="Y1628" s="21"/>
      <c r="Z1628" s="21"/>
      <c r="AA1628" s="21"/>
      <c r="AB1628" s="21"/>
      <c r="AC1628" s="21"/>
      <c r="AD1628" s="21"/>
      <c r="AE1628" s="21"/>
      <c r="AF1628" s="21"/>
      <c r="AG1628" s="21"/>
      <c r="AH1628" s="21"/>
      <c r="AI1628" s="21"/>
      <c r="AJ1628" s="21"/>
      <c r="AK1628" s="21"/>
      <c r="AL1628" s="21"/>
      <c r="AM1628" s="21"/>
      <c r="AN1628" s="21"/>
      <c r="AO1628" s="21"/>
      <c r="AP1628" s="21"/>
      <c r="AQ1628" s="21"/>
      <c r="AR1628" s="21"/>
      <c r="AS1628" s="21"/>
      <c r="AT1628" s="21"/>
      <c r="AU1628" s="21"/>
      <c r="AV1628" s="21"/>
      <c r="AW1628" s="21"/>
      <c r="AX1628" s="21"/>
      <c r="AY1628" s="21"/>
      <c r="AZ1628" s="21"/>
      <c r="BA1628" s="21"/>
      <c r="BB1628" s="21"/>
      <c r="BC1628" s="21"/>
      <c r="BD1628" s="21"/>
      <c r="BE1628" s="21"/>
    </row>
    <row r="1629" spans="5:57" ht="12.75">
      <c r="E1629" s="21"/>
      <c r="F1629" s="21"/>
      <c r="G1629" s="21"/>
      <c r="H1629" s="21"/>
      <c r="I1629" s="21"/>
      <c r="J1629" s="21"/>
      <c r="K1629" s="21"/>
      <c r="L1629" s="21"/>
      <c r="M1629" s="21"/>
      <c r="N1629" s="21"/>
      <c r="O1629" s="21"/>
      <c r="P1629" s="21"/>
      <c r="Q1629" s="21"/>
      <c r="R1629" s="21"/>
      <c r="S1629" s="21"/>
      <c r="T1629" s="21"/>
      <c r="U1629" s="21"/>
      <c r="V1629" s="21"/>
      <c r="W1629" s="21"/>
      <c r="X1629" s="21"/>
      <c r="Y1629" s="21"/>
      <c r="Z1629" s="21"/>
      <c r="AA1629" s="21"/>
      <c r="AB1629" s="21"/>
      <c r="AC1629" s="21"/>
      <c r="AD1629" s="21"/>
      <c r="AE1629" s="21"/>
      <c r="AF1629" s="21"/>
      <c r="AG1629" s="21"/>
      <c r="AH1629" s="21"/>
      <c r="AI1629" s="21"/>
      <c r="AJ1629" s="21"/>
      <c r="AK1629" s="21"/>
      <c r="AL1629" s="21"/>
      <c r="AM1629" s="21"/>
      <c r="AN1629" s="21"/>
      <c r="AO1629" s="21"/>
      <c r="AP1629" s="21"/>
      <c r="AQ1629" s="21"/>
      <c r="AR1629" s="21"/>
      <c r="AS1629" s="21"/>
      <c r="AT1629" s="21"/>
      <c r="AU1629" s="21"/>
      <c r="AV1629" s="21"/>
      <c r="AW1629" s="21"/>
      <c r="AX1629" s="21"/>
      <c r="AY1629" s="21"/>
      <c r="AZ1629" s="21"/>
      <c r="BA1629" s="21"/>
      <c r="BB1629" s="21"/>
      <c r="BC1629" s="21"/>
      <c r="BD1629" s="21"/>
      <c r="BE1629" s="21"/>
    </row>
    <row r="1630" spans="5:57" ht="12.75">
      <c r="E1630" s="21"/>
      <c r="F1630" s="21"/>
      <c r="G1630" s="21"/>
      <c r="H1630" s="21"/>
      <c r="I1630" s="21"/>
      <c r="J1630" s="21"/>
      <c r="K1630" s="21"/>
      <c r="L1630" s="21"/>
      <c r="M1630" s="21"/>
      <c r="N1630" s="21"/>
      <c r="O1630" s="21"/>
      <c r="P1630" s="21"/>
      <c r="Q1630" s="21"/>
      <c r="R1630" s="21"/>
      <c r="S1630" s="21"/>
      <c r="T1630" s="21"/>
      <c r="U1630" s="21"/>
      <c r="V1630" s="21"/>
      <c r="W1630" s="21"/>
      <c r="X1630" s="21"/>
      <c r="Y1630" s="21"/>
      <c r="Z1630" s="21"/>
      <c r="AA1630" s="21"/>
      <c r="AB1630" s="21"/>
      <c r="AC1630" s="21"/>
      <c r="AD1630" s="21"/>
      <c r="AE1630" s="21"/>
      <c r="AF1630" s="21"/>
      <c r="AG1630" s="21"/>
      <c r="AH1630" s="21"/>
      <c r="AI1630" s="21"/>
      <c r="AJ1630" s="21"/>
      <c r="AK1630" s="21"/>
      <c r="AL1630" s="21"/>
      <c r="AM1630" s="21"/>
      <c r="AN1630" s="21"/>
      <c r="AO1630" s="21"/>
      <c r="AP1630" s="21"/>
      <c r="AQ1630" s="21"/>
      <c r="AR1630" s="21"/>
      <c r="AS1630" s="21"/>
      <c r="AT1630" s="21"/>
      <c r="AU1630" s="21"/>
      <c r="AV1630" s="21"/>
      <c r="AW1630" s="21"/>
      <c r="AX1630" s="21"/>
      <c r="AY1630" s="21"/>
      <c r="AZ1630" s="21"/>
      <c r="BA1630" s="21"/>
      <c r="BB1630" s="21"/>
      <c r="BC1630" s="21"/>
      <c r="BD1630" s="21"/>
      <c r="BE1630" s="21"/>
    </row>
    <row r="1631" spans="5:57" ht="12.75">
      <c r="E1631" s="21"/>
      <c r="F1631" s="21"/>
      <c r="G1631" s="21"/>
      <c r="H1631" s="21"/>
      <c r="I1631" s="21"/>
      <c r="J1631" s="21"/>
      <c r="K1631" s="21"/>
      <c r="L1631" s="21"/>
      <c r="M1631" s="21"/>
      <c r="N1631" s="21"/>
      <c r="O1631" s="21"/>
      <c r="P1631" s="21"/>
      <c r="Q1631" s="21"/>
      <c r="R1631" s="21"/>
      <c r="S1631" s="21"/>
      <c r="T1631" s="21"/>
      <c r="U1631" s="21"/>
      <c r="V1631" s="21"/>
      <c r="W1631" s="21"/>
      <c r="X1631" s="21"/>
      <c r="Y1631" s="21"/>
      <c r="Z1631" s="21"/>
      <c r="AA1631" s="21"/>
      <c r="AB1631" s="21"/>
      <c r="AC1631" s="21"/>
      <c r="AD1631" s="21"/>
      <c r="AE1631" s="21"/>
      <c r="AF1631" s="21"/>
      <c r="AG1631" s="21"/>
      <c r="AH1631" s="21"/>
      <c r="AI1631" s="21"/>
      <c r="AJ1631" s="21"/>
      <c r="AK1631" s="21"/>
      <c r="AL1631" s="21"/>
      <c r="AM1631" s="21"/>
      <c r="AN1631" s="21"/>
      <c r="AO1631" s="21"/>
      <c r="AP1631" s="21"/>
      <c r="AQ1631" s="21"/>
      <c r="AR1631" s="21"/>
      <c r="AS1631" s="21"/>
      <c r="AT1631" s="21"/>
      <c r="AU1631" s="21"/>
      <c r="AV1631" s="21"/>
      <c r="AW1631" s="21"/>
      <c r="AX1631" s="21"/>
      <c r="AY1631" s="21"/>
      <c r="AZ1631" s="21"/>
      <c r="BA1631" s="21"/>
      <c r="BB1631" s="21"/>
      <c r="BC1631" s="21"/>
      <c r="BD1631" s="21"/>
      <c r="BE1631" s="21"/>
    </row>
    <row r="1632" spans="5:57" ht="12.75">
      <c r="E1632" s="21"/>
      <c r="F1632" s="21"/>
      <c r="G1632" s="21"/>
      <c r="H1632" s="21"/>
      <c r="I1632" s="21"/>
      <c r="J1632" s="21"/>
      <c r="K1632" s="21"/>
      <c r="L1632" s="21"/>
      <c r="M1632" s="21"/>
      <c r="N1632" s="21"/>
      <c r="O1632" s="21"/>
      <c r="P1632" s="21"/>
      <c r="Q1632" s="21"/>
      <c r="R1632" s="21"/>
      <c r="S1632" s="21"/>
      <c r="T1632" s="21"/>
      <c r="U1632" s="21"/>
      <c r="V1632" s="21"/>
      <c r="W1632" s="21"/>
      <c r="X1632" s="21"/>
      <c r="Y1632" s="21"/>
      <c r="Z1632" s="21"/>
      <c r="AA1632" s="21"/>
      <c r="AB1632" s="21"/>
      <c r="AC1632" s="21"/>
      <c r="AD1632" s="21"/>
      <c r="AE1632" s="21"/>
      <c r="AF1632" s="21"/>
      <c r="AG1632" s="21"/>
      <c r="AH1632" s="21"/>
      <c r="AI1632" s="21"/>
      <c r="AJ1632" s="21"/>
      <c r="AK1632" s="21"/>
      <c r="AL1632" s="21"/>
      <c r="AM1632" s="21"/>
      <c r="AN1632" s="21"/>
      <c r="AO1632" s="21"/>
      <c r="AP1632" s="21"/>
      <c r="AQ1632" s="21"/>
      <c r="AR1632" s="21"/>
      <c r="AS1632" s="21"/>
      <c r="AT1632" s="21"/>
      <c r="AU1632" s="21"/>
      <c r="AV1632" s="21"/>
      <c r="AW1632" s="21"/>
      <c r="AX1632" s="21"/>
      <c r="AY1632" s="21"/>
      <c r="AZ1632" s="21"/>
      <c r="BA1632" s="21"/>
      <c r="BB1632" s="21"/>
      <c r="BC1632" s="21"/>
      <c r="BD1632" s="21"/>
      <c r="BE1632" s="21"/>
    </row>
    <row r="1633" spans="5:57" ht="12.75">
      <c r="E1633" s="21"/>
      <c r="F1633" s="21"/>
      <c r="G1633" s="21"/>
      <c r="H1633" s="21"/>
      <c r="I1633" s="21"/>
      <c r="J1633" s="21"/>
      <c r="K1633" s="21"/>
      <c r="L1633" s="21"/>
      <c r="M1633" s="21"/>
      <c r="N1633" s="21"/>
      <c r="O1633" s="21"/>
      <c r="P1633" s="21"/>
      <c r="Q1633" s="21"/>
      <c r="R1633" s="21"/>
      <c r="S1633" s="21"/>
      <c r="T1633" s="21"/>
      <c r="U1633" s="21"/>
      <c r="V1633" s="21"/>
      <c r="W1633" s="21"/>
      <c r="X1633" s="21"/>
      <c r="Y1633" s="21"/>
      <c r="Z1633" s="21"/>
      <c r="AA1633" s="21"/>
      <c r="AB1633" s="21"/>
      <c r="AC1633" s="21"/>
      <c r="AD1633" s="21"/>
      <c r="AE1633" s="21"/>
      <c r="AF1633" s="21"/>
      <c r="AG1633" s="21"/>
      <c r="AH1633" s="21"/>
      <c r="AI1633" s="21"/>
      <c r="AJ1633" s="21"/>
      <c r="AK1633" s="21"/>
      <c r="AL1633" s="21"/>
      <c r="AM1633" s="21"/>
      <c r="AN1633" s="21"/>
      <c r="AO1633" s="21"/>
      <c r="AP1633" s="21"/>
      <c r="AQ1633" s="21"/>
      <c r="AR1633" s="21"/>
      <c r="AS1633" s="21"/>
      <c r="AT1633" s="21"/>
      <c r="AU1633" s="21"/>
      <c r="AV1633" s="21"/>
      <c r="AW1633" s="21"/>
      <c r="AX1633" s="21"/>
      <c r="AY1633" s="21"/>
      <c r="AZ1633" s="21"/>
      <c r="BA1633" s="21"/>
      <c r="BB1633" s="21"/>
      <c r="BC1633" s="21"/>
      <c r="BD1633" s="21"/>
      <c r="BE1633" s="21"/>
    </row>
    <row r="1634" spans="5:57" ht="12.75">
      <c r="E1634" s="21"/>
      <c r="F1634" s="21"/>
      <c r="G1634" s="21"/>
      <c r="H1634" s="21"/>
      <c r="I1634" s="21"/>
      <c r="J1634" s="21"/>
      <c r="K1634" s="21"/>
      <c r="L1634" s="21"/>
      <c r="M1634" s="21"/>
      <c r="N1634" s="21"/>
      <c r="O1634" s="21"/>
      <c r="P1634" s="21"/>
      <c r="Q1634" s="21"/>
      <c r="R1634" s="21"/>
      <c r="S1634" s="21"/>
      <c r="T1634" s="21"/>
      <c r="U1634" s="21"/>
      <c r="V1634" s="21"/>
      <c r="W1634" s="21"/>
      <c r="X1634" s="21"/>
      <c r="Y1634" s="21"/>
      <c r="Z1634" s="21"/>
      <c r="AA1634" s="21"/>
      <c r="AB1634" s="21"/>
      <c r="AC1634" s="21"/>
      <c r="AD1634" s="21"/>
      <c r="AE1634" s="21"/>
      <c r="AF1634" s="21"/>
      <c r="AG1634" s="21"/>
      <c r="AH1634" s="21"/>
      <c r="AI1634" s="21"/>
      <c r="AJ1634" s="21"/>
      <c r="AK1634" s="21"/>
      <c r="AL1634" s="21"/>
      <c r="AM1634" s="21"/>
      <c r="AN1634" s="21"/>
      <c r="AO1634" s="21"/>
      <c r="AP1634" s="21"/>
      <c r="AQ1634" s="21"/>
      <c r="AR1634" s="21"/>
      <c r="AS1634" s="21"/>
      <c r="AT1634" s="21"/>
      <c r="AU1634" s="21"/>
      <c r="AV1634" s="21"/>
      <c r="AW1634" s="21"/>
      <c r="AX1634" s="21"/>
      <c r="AY1634" s="21"/>
      <c r="AZ1634" s="21"/>
      <c r="BA1634" s="21"/>
      <c r="BB1634" s="21"/>
      <c r="BC1634" s="21"/>
      <c r="BD1634" s="21"/>
      <c r="BE1634" s="21"/>
    </row>
    <row r="1635" spans="5:57" ht="12.75">
      <c r="E1635" s="21"/>
      <c r="F1635" s="21"/>
      <c r="G1635" s="21"/>
      <c r="H1635" s="21"/>
      <c r="I1635" s="21"/>
      <c r="J1635" s="21"/>
      <c r="K1635" s="21"/>
      <c r="L1635" s="21"/>
      <c r="M1635" s="21"/>
      <c r="N1635" s="21"/>
      <c r="O1635" s="21"/>
      <c r="P1635" s="21"/>
      <c r="Q1635" s="21"/>
      <c r="R1635" s="21"/>
      <c r="S1635" s="21"/>
      <c r="T1635" s="21"/>
      <c r="U1635" s="21"/>
      <c r="V1635" s="21"/>
      <c r="W1635" s="21"/>
      <c r="X1635" s="21"/>
      <c r="Y1635" s="21"/>
      <c r="Z1635" s="21"/>
      <c r="AA1635" s="21"/>
      <c r="AB1635" s="21"/>
      <c r="AC1635" s="21"/>
      <c r="AD1635" s="21"/>
      <c r="AE1635" s="21"/>
      <c r="AF1635" s="21"/>
      <c r="AG1635" s="21"/>
      <c r="AH1635" s="21"/>
      <c r="AI1635" s="21"/>
      <c r="AJ1635" s="21"/>
      <c r="AK1635" s="21"/>
      <c r="AL1635" s="21"/>
      <c r="AM1635" s="21"/>
      <c r="AN1635" s="21"/>
      <c r="AO1635" s="21"/>
      <c r="AP1635" s="21"/>
      <c r="AQ1635" s="21"/>
      <c r="AR1635" s="21"/>
      <c r="AS1635" s="21"/>
      <c r="AT1635" s="21"/>
      <c r="AU1635" s="21"/>
      <c r="AV1635" s="21"/>
      <c r="AW1635" s="21"/>
      <c r="AX1635" s="21"/>
      <c r="AY1635" s="21"/>
      <c r="AZ1635" s="21"/>
      <c r="BA1635" s="21"/>
      <c r="BB1635" s="21"/>
      <c r="BC1635" s="21"/>
      <c r="BD1635" s="21"/>
      <c r="BE1635" s="21"/>
    </row>
    <row r="1636" spans="5:57" ht="12.75">
      <c r="E1636" s="21"/>
      <c r="F1636" s="21"/>
      <c r="G1636" s="21"/>
      <c r="H1636" s="21"/>
      <c r="I1636" s="21"/>
      <c r="J1636" s="21"/>
      <c r="K1636" s="21"/>
      <c r="L1636" s="21"/>
      <c r="M1636" s="21"/>
      <c r="N1636" s="21"/>
      <c r="O1636" s="21"/>
      <c r="P1636" s="21"/>
      <c r="Q1636" s="21"/>
      <c r="R1636" s="21"/>
      <c r="S1636" s="21"/>
      <c r="T1636" s="21"/>
      <c r="U1636" s="21"/>
      <c r="V1636" s="21"/>
      <c r="W1636" s="21"/>
      <c r="X1636" s="21"/>
      <c r="Y1636" s="21"/>
      <c r="Z1636" s="21"/>
      <c r="AA1636" s="21"/>
      <c r="AB1636" s="21"/>
      <c r="AC1636" s="21"/>
      <c r="AD1636" s="21"/>
      <c r="AE1636" s="21"/>
      <c r="AF1636" s="21"/>
      <c r="AG1636" s="21"/>
      <c r="AH1636" s="21"/>
      <c r="AI1636" s="21"/>
      <c r="AJ1636" s="21"/>
      <c r="AK1636" s="21"/>
      <c r="AL1636" s="21"/>
      <c r="AM1636" s="21"/>
      <c r="AN1636" s="21"/>
      <c r="AO1636" s="21"/>
      <c r="AP1636" s="21"/>
      <c r="AQ1636" s="21"/>
      <c r="AR1636" s="21"/>
      <c r="AS1636" s="21"/>
      <c r="AT1636" s="21"/>
      <c r="AU1636" s="21"/>
      <c r="AV1636" s="21"/>
      <c r="AW1636" s="21"/>
      <c r="AX1636" s="21"/>
      <c r="AY1636" s="21"/>
      <c r="AZ1636" s="21"/>
      <c r="BA1636" s="21"/>
      <c r="BB1636" s="21"/>
      <c r="BC1636" s="21"/>
      <c r="BD1636" s="21"/>
      <c r="BE1636" s="21"/>
    </row>
    <row r="1637" spans="5:57" ht="12.75">
      <c r="E1637" s="21"/>
      <c r="F1637" s="21"/>
      <c r="G1637" s="21"/>
      <c r="H1637" s="21"/>
      <c r="I1637" s="21"/>
      <c r="J1637" s="21"/>
      <c r="K1637" s="21"/>
      <c r="L1637" s="21"/>
      <c r="M1637" s="21"/>
      <c r="N1637" s="21"/>
      <c r="O1637" s="21"/>
      <c r="P1637" s="21"/>
      <c r="Q1637" s="21"/>
      <c r="R1637" s="21"/>
      <c r="S1637" s="21"/>
      <c r="T1637" s="21"/>
      <c r="U1637" s="21"/>
      <c r="V1637" s="21"/>
      <c r="W1637" s="21"/>
      <c r="X1637" s="21"/>
      <c r="Y1637" s="21"/>
      <c r="Z1637" s="21"/>
      <c r="AA1637" s="21"/>
      <c r="AB1637" s="21"/>
      <c r="AC1637" s="21"/>
      <c r="AD1637" s="21"/>
      <c r="AE1637" s="21"/>
      <c r="AF1637" s="21"/>
      <c r="AG1637" s="21"/>
      <c r="AH1637" s="21"/>
      <c r="AI1637" s="21"/>
      <c r="AJ1637" s="21"/>
      <c r="AK1637" s="21"/>
      <c r="AL1637" s="21"/>
      <c r="AM1637" s="21"/>
      <c r="AN1637" s="21"/>
      <c r="AO1637" s="21"/>
      <c r="AP1637" s="21"/>
      <c r="AQ1637" s="21"/>
      <c r="AR1637" s="21"/>
      <c r="AS1637" s="21"/>
      <c r="AT1637" s="21"/>
      <c r="AU1637" s="21"/>
      <c r="AV1637" s="21"/>
      <c r="AW1637" s="21"/>
      <c r="AX1637" s="21"/>
      <c r="AY1637" s="21"/>
      <c r="AZ1637" s="21"/>
      <c r="BA1637" s="21"/>
      <c r="BB1637" s="21"/>
      <c r="BC1637" s="21"/>
      <c r="BD1637" s="21"/>
      <c r="BE1637" s="21"/>
    </row>
    <row r="1638" spans="5:57" ht="12.75">
      <c r="E1638" s="21"/>
      <c r="F1638" s="21"/>
      <c r="G1638" s="21"/>
      <c r="H1638" s="21"/>
      <c r="I1638" s="21"/>
      <c r="J1638" s="21"/>
      <c r="K1638" s="21"/>
      <c r="L1638" s="21"/>
      <c r="M1638" s="21"/>
      <c r="N1638" s="21"/>
      <c r="O1638" s="21"/>
      <c r="P1638" s="21"/>
      <c r="Q1638" s="21"/>
      <c r="R1638" s="21"/>
      <c r="S1638" s="21"/>
      <c r="T1638" s="21"/>
      <c r="U1638" s="21"/>
      <c r="V1638" s="21"/>
      <c r="W1638" s="21"/>
      <c r="X1638" s="21"/>
      <c r="Y1638" s="21"/>
      <c r="Z1638" s="21"/>
      <c r="AA1638" s="21"/>
      <c r="AB1638" s="21"/>
      <c r="AC1638" s="21"/>
      <c r="AD1638" s="21"/>
      <c r="AE1638" s="21"/>
      <c r="AF1638" s="21"/>
      <c r="AG1638" s="21"/>
      <c r="AH1638" s="21"/>
      <c r="AI1638" s="21"/>
      <c r="AJ1638" s="21"/>
      <c r="AK1638" s="21"/>
      <c r="AL1638" s="21"/>
      <c r="AM1638" s="21"/>
      <c r="AN1638" s="21"/>
      <c r="AO1638" s="21"/>
      <c r="AP1638" s="21"/>
      <c r="AQ1638" s="21"/>
      <c r="AR1638" s="21"/>
      <c r="AS1638" s="21"/>
      <c r="AT1638" s="21"/>
      <c r="AU1638" s="21"/>
      <c r="AV1638" s="21"/>
      <c r="AW1638" s="21"/>
      <c r="AX1638" s="21"/>
      <c r="AY1638" s="21"/>
      <c r="AZ1638" s="21"/>
      <c r="BA1638" s="21"/>
      <c r="BB1638" s="21"/>
      <c r="BC1638" s="21"/>
      <c r="BD1638" s="21"/>
      <c r="BE1638" s="21"/>
    </row>
    <row r="1639" spans="5:57" ht="12.75">
      <c r="E1639" s="21"/>
      <c r="F1639" s="21"/>
      <c r="G1639" s="21"/>
      <c r="H1639" s="21"/>
      <c r="I1639" s="21"/>
      <c r="J1639" s="21"/>
      <c r="K1639" s="21"/>
      <c r="L1639" s="21"/>
      <c r="M1639" s="21"/>
      <c r="N1639" s="21"/>
      <c r="O1639" s="21"/>
      <c r="P1639" s="21"/>
      <c r="Q1639" s="21"/>
      <c r="R1639" s="21"/>
      <c r="S1639" s="21"/>
      <c r="T1639" s="21"/>
      <c r="U1639" s="21"/>
      <c r="V1639" s="21"/>
      <c r="W1639" s="21"/>
      <c r="X1639" s="21"/>
      <c r="Y1639" s="21"/>
      <c r="Z1639" s="21"/>
      <c r="AA1639" s="21"/>
      <c r="AB1639" s="21"/>
      <c r="AC1639" s="21"/>
      <c r="AD1639" s="21"/>
      <c r="AE1639" s="21"/>
      <c r="AF1639" s="21"/>
      <c r="AG1639" s="21"/>
      <c r="AH1639" s="21"/>
      <c r="AI1639" s="21"/>
      <c r="AJ1639" s="21"/>
      <c r="AK1639" s="21"/>
      <c r="AL1639" s="21"/>
      <c r="AM1639" s="21"/>
      <c r="AN1639" s="21"/>
      <c r="AO1639" s="21"/>
      <c r="AP1639" s="21"/>
      <c r="AQ1639" s="21"/>
      <c r="AR1639" s="21"/>
      <c r="AS1639" s="21"/>
      <c r="AT1639" s="21"/>
      <c r="AU1639" s="21"/>
      <c r="AV1639" s="21"/>
      <c r="AW1639" s="21"/>
      <c r="AX1639" s="21"/>
      <c r="AY1639" s="21"/>
      <c r="AZ1639" s="21"/>
      <c r="BA1639" s="21"/>
      <c r="BB1639" s="21"/>
      <c r="BC1639" s="21"/>
      <c r="BD1639" s="21"/>
      <c r="BE1639" s="21"/>
    </row>
    <row r="1640" spans="5:57" ht="12.75">
      <c r="E1640" s="21"/>
      <c r="F1640" s="21"/>
      <c r="G1640" s="21"/>
      <c r="H1640" s="21"/>
      <c r="I1640" s="21"/>
      <c r="J1640" s="21"/>
      <c r="K1640" s="21"/>
      <c r="L1640" s="21"/>
      <c r="M1640" s="21"/>
      <c r="N1640" s="21"/>
      <c r="O1640" s="21"/>
      <c r="P1640" s="21"/>
      <c r="Q1640" s="21"/>
      <c r="R1640" s="21"/>
      <c r="S1640" s="21"/>
      <c r="T1640" s="21"/>
      <c r="U1640" s="21"/>
      <c r="V1640" s="21"/>
      <c r="W1640" s="21"/>
      <c r="X1640" s="21"/>
      <c r="Y1640" s="21"/>
      <c r="Z1640" s="21"/>
      <c r="AA1640" s="21"/>
      <c r="AB1640" s="21"/>
      <c r="AC1640" s="21"/>
      <c r="AD1640" s="21"/>
      <c r="AE1640" s="21"/>
      <c r="AF1640" s="21"/>
      <c r="AG1640" s="21"/>
      <c r="AH1640" s="21"/>
      <c r="AI1640" s="21"/>
      <c r="AJ1640" s="21"/>
      <c r="AK1640" s="21"/>
      <c r="AL1640" s="21"/>
      <c r="AM1640" s="21"/>
      <c r="AN1640" s="21"/>
      <c r="AO1640" s="21"/>
      <c r="AP1640" s="21"/>
      <c r="AQ1640" s="21"/>
      <c r="AR1640" s="21"/>
      <c r="AS1640" s="21"/>
      <c r="AT1640" s="21"/>
      <c r="AU1640" s="21"/>
      <c r="AV1640" s="21"/>
      <c r="AW1640" s="21"/>
      <c r="AX1640" s="21"/>
      <c r="AY1640" s="21"/>
      <c r="AZ1640" s="21"/>
      <c r="BA1640" s="21"/>
      <c r="BB1640" s="21"/>
      <c r="BC1640" s="21"/>
      <c r="BD1640" s="21"/>
      <c r="BE1640" s="21"/>
    </row>
    <row r="1641" spans="5:57" ht="12.75">
      <c r="E1641" s="21"/>
      <c r="F1641" s="21"/>
      <c r="G1641" s="21"/>
      <c r="H1641" s="21"/>
      <c r="I1641" s="21"/>
      <c r="J1641" s="21"/>
      <c r="K1641" s="21"/>
      <c r="L1641" s="21"/>
      <c r="M1641" s="21"/>
      <c r="N1641" s="21"/>
      <c r="O1641" s="21"/>
      <c r="P1641" s="21"/>
      <c r="Q1641" s="21"/>
      <c r="R1641" s="21"/>
      <c r="S1641" s="21"/>
      <c r="T1641" s="21"/>
      <c r="U1641" s="21"/>
      <c r="V1641" s="21"/>
      <c r="W1641" s="21"/>
      <c r="X1641" s="21"/>
      <c r="Y1641" s="21"/>
      <c r="Z1641" s="21"/>
      <c r="AA1641" s="21"/>
      <c r="AB1641" s="21"/>
      <c r="AC1641" s="21"/>
      <c r="AD1641" s="21"/>
      <c r="AE1641" s="21"/>
      <c r="AF1641" s="21"/>
      <c r="AG1641" s="21"/>
      <c r="AH1641" s="21"/>
      <c r="AI1641" s="21"/>
      <c r="AJ1641" s="21"/>
      <c r="AK1641" s="21"/>
      <c r="AL1641" s="21"/>
      <c r="AM1641" s="21"/>
      <c r="AN1641" s="21"/>
      <c r="AO1641" s="21"/>
      <c r="AP1641" s="21"/>
      <c r="AQ1641" s="21"/>
      <c r="AR1641" s="21"/>
      <c r="AS1641" s="21"/>
      <c r="AT1641" s="21"/>
      <c r="AU1641" s="21"/>
      <c r="AV1641" s="21"/>
      <c r="AW1641" s="21"/>
      <c r="AX1641" s="21"/>
      <c r="AY1641" s="21"/>
      <c r="AZ1641" s="21"/>
      <c r="BA1641" s="21"/>
      <c r="BB1641" s="21"/>
      <c r="BC1641" s="21"/>
      <c r="BD1641" s="21"/>
      <c r="BE1641" s="21"/>
    </row>
    <row r="1642" spans="5:57" ht="12.75">
      <c r="E1642" s="21"/>
      <c r="F1642" s="21"/>
      <c r="G1642" s="21"/>
      <c r="H1642" s="21"/>
      <c r="I1642" s="21"/>
      <c r="J1642" s="21"/>
      <c r="K1642" s="21"/>
      <c r="L1642" s="21"/>
      <c r="M1642" s="21"/>
      <c r="N1642" s="21"/>
      <c r="O1642" s="21"/>
      <c r="P1642" s="21"/>
      <c r="Q1642" s="21"/>
      <c r="R1642" s="21"/>
      <c r="S1642" s="21"/>
      <c r="T1642" s="21"/>
      <c r="U1642" s="21"/>
      <c r="V1642" s="21"/>
      <c r="W1642" s="21"/>
      <c r="X1642" s="21"/>
      <c r="Y1642" s="21"/>
      <c r="Z1642" s="21"/>
      <c r="AA1642" s="21"/>
      <c r="AB1642" s="21"/>
      <c r="AC1642" s="21"/>
      <c r="AD1642" s="21"/>
      <c r="AE1642" s="21"/>
      <c r="AF1642" s="21"/>
      <c r="AG1642" s="21"/>
      <c r="AH1642" s="21"/>
      <c r="AI1642" s="21"/>
      <c r="AJ1642" s="21"/>
      <c r="AK1642" s="21"/>
      <c r="AL1642" s="21"/>
      <c r="AM1642" s="21"/>
      <c r="AN1642" s="21"/>
      <c r="AO1642" s="21"/>
      <c r="AP1642" s="21"/>
      <c r="AQ1642" s="21"/>
      <c r="AR1642" s="21"/>
      <c r="AS1642" s="21"/>
      <c r="AT1642" s="21"/>
      <c r="AU1642" s="21"/>
      <c r="AV1642" s="21"/>
      <c r="AW1642" s="21"/>
      <c r="AX1642" s="21"/>
      <c r="AY1642" s="21"/>
      <c r="AZ1642" s="21"/>
      <c r="BA1642" s="21"/>
      <c r="BB1642" s="21"/>
      <c r="BC1642" s="21"/>
      <c r="BD1642" s="21"/>
      <c r="BE1642" s="21"/>
    </row>
    <row r="1643" spans="5:57" ht="12.75">
      <c r="E1643" s="21"/>
      <c r="F1643" s="21"/>
      <c r="G1643" s="21"/>
      <c r="H1643" s="21"/>
      <c r="I1643" s="21"/>
      <c r="J1643" s="21"/>
      <c r="K1643" s="21"/>
      <c r="L1643" s="21"/>
      <c r="M1643" s="21"/>
      <c r="N1643" s="21"/>
      <c r="O1643" s="21"/>
      <c r="P1643" s="21"/>
      <c r="Q1643" s="21"/>
      <c r="R1643" s="21"/>
      <c r="S1643" s="21"/>
      <c r="T1643" s="21"/>
      <c r="U1643" s="21"/>
      <c r="V1643" s="21"/>
      <c r="W1643" s="21"/>
      <c r="X1643" s="21"/>
      <c r="Y1643" s="21"/>
      <c r="Z1643" s="21"/>
      <c r="AA1643" s="21"/>
      <c r="AB1643" s="21"/>
      <c r="AC1643" s="21"/>
      <c r="AD1643" s="21"/>
      <c r="AE1643" s="21"/>
      <c r="AF1643" s="21"/>
      <c r="AG1643" s="21"/>
      <c r="AH1643" s="21"/>
      <c r="AI1643" s="21"/>
      <c r="AJ1643" s="21"/>
      <c r="AK1643" s="21"/>
      <c r="AL1643" s="21"/>
      <c r="AM1643" s="21"/>
      <c r="AN1643" s="21"/>
      <c r="AO1643" s="21"/>
      <c r="AP1643" s="21"/>
      <c r="AQ1643" s="21"/>
      <c r="AR1643" s="21"/>
      <c r="AS1643" s="21"/>
      <c r="AT1643" s="21"/>
      <c r="AU1643" s="21"/>
      <c r="AV1643" s="21"/>
      <c r="AW1643" s="21"/>
      <c r="AX1643" s="21"/>
      <c r="AY1643" s="21"/>
      <c r="AZ1643" s="21"/>
      <c r="BA1643" s="21"/>
      <c r="BB1643" s="21"/>
      <c r="BC1643" s="21"/>
      <c r="BD1643" s="21"/>
      <c r="BE1643" s="21"/>
    </row>
    <row r="1644" spans="5:57" ht="12.75">
      <c r="E1644" s="21"/>
      <c r="F1644" s="21"/>
      <c r="G1644" s="21"/>
      <c r="H1644" s="21"/>
      <c r="I1644" s="21"/>
      <c r="J1644" s="21"/>
      <c r="K1644" s="21"/>
      <c r="L1644" s="21"/>
      <c r="M1644" s="21"/>
      <c r="N1644" s="21"/>
      <c r="O1644" s="21"/>
      <c r="P1644" s="21"/>
      <c r="Q1644" s="21"/>
      <c r="R1644" s="21"/>
      <c r="S1644" s="21"/>
      <c r="T1644" s="21"/>
      <c r="U1644" s="21"/>
      <c r="V1644" s="21"/>
      <c r="W1644" s="21"/>
      <c r="X1644" s="21"/>
      <c r="Y1644" s="21"/>
      <c r="Z1644" s="21"/>
      <c r="AA1644" s="21"/>
      <c r="AB1644" s="21"/>
      <c r="AC1644" s="21"/>
      <c r="AD1644" s="21"/>
      <c r="AE1644" s="21"/>
      <c r="AF1644" s="21"/>
      <c r="AG1644" s="21"/>
      <c r="AH1644" s="21"/>
      <c r="AI1644" s="21"/>
      <c r="AJ1644" s="21"/>
      <c r="AK1644" s="21"/>
      <c r="AL1644" s="21"/>
      <c r="AM1644" s="21"/>
      <c r="AN1644" s="21"/>
      <c r="AO1644" s="21"/>
      <c r="AP1644" s="21"/>
      <c r="AQ1644" s="21"/>
      <c r="AR1644" s="21"/>
      <c r="AS1644" s="21"/>
      <c r="AT1644" s="21"/>
      <c r="AU1644" s="21"/>
      <c r="AV1644" s="21"/>
      <c r="AW1644" s="21"/>
      <c r="AX1644" s="21"/>
      <c r="AY1644" s="21"/>
      <c r="AZ1644" s="21"/>
      <c r="BA1644" s="21"/>
      <c r="BB1644" s="21"/>
      <c r="BC1644" s="21"/>
      <c r="BD1644" s="21"/>
      <c r="BE1644" s="21"/>
    </row>
    <row r="1645" spans="5:57" ht="12.75">
      <c r="E1645" s="21"/>
      <c r="F1645" s="21"/>
      <c r="G1645" s="21"/>
      <c r="H1645" s="21"/>
      <c r="I1645" s="21"/>
      <c r="J1645" s="21"/>
      <c r="K1645" s="21"/>
      <c r="L1645" s="21"/>
      <c r="M1645" s="21"/>
      <c r="N1645" s="21"/>
      <c r="O1645" s="21"/>
      <c r="P1645" s="21"/>
      <c r="Q1645" s="21"/>
      <c r="R1645" s="21"/>
      <c r="S1645" s="21"/>
      <c r="T1645" s="21"/>
      <c r="U1645" s="21"/>
      <c r="V1645" s="21"/>
      <c r="W1645" s="21"/>
      <c r="X1645" s="21"/>
      <c r="Y1645" s="21"/>
      <c r="Z1645" s="21"/>
      <c r="AA1645" s="21"/>
      <c r="AB1645" s="21"/>
      <c r="AC1645" s="21"/>
      <c r="AD1645" s="21"/>
      <c r="AE1645" s="21"/>
      <c r="AF1645" s="21"/>
      <c r="AG1645" s="21"/>
      <c r="AH1645" s="21"/>
      <c r="AI1645" s="21"/>
      <c r="AJ1645" s="21"/>
      <c r="AK1645" s="21"/>
      <c r="AL1645" s="21"/>
      <c r="AM1645" s="21"/>
      <c r="AN1645" s="21"/>
      <c r="AO1645" s="21"/>
      <c r="AP1645" s="21"/>
      <c r="AQ1645" s="21"/>
      <c r="AR1645" s="21"/>
      <c r="AS1645" s="21"/>
      <c r="AT1645" s="21"/>
      <c r="AU1645" s="21"/>
      <c r="AV1645" s="21"/>
      <c r="AW1645" s="21"/>
      <c r="AX1645" s="21"/>
      <c r="AY1645" s="21"/>
      <c r="AZ1645" s="21"/>
      <c r="BA1645" s="21"/>
      <c r="BB1645" s="21"/>
      <c r="BC1645" s="21"/>
      <c r="BD1645" s="21"/>
      <c r="BE1645" s="21"/>
    </row>
    <row r="1646" spans="5:57" ht="12.75">
      <c r="E1646" s="21"/>
      <c r="F1646" s="21"/>
      <c r="G1646" s="21"/>
      <c r="H1646" s="21"/>
      <c r="I1646" s="21"/>
      <c r="J1646" s="21"/>
      <c r="K1646" s="21"/>
      <c r="L1646" s="21"/>
      <c r="M1646" s="21"/>
      <c r="N1646" s="21"/>
      <c r="O1646" s="21"/>
      <c r="P1646" s="21"/>
      <c r="Q1646" s="21"/>
      <c r="R1646" s="21"/>
      <c r="S1646" s="21"/>
      <c r="T1646" s="21"/>
      <c r="U1646" s="21"/>
      <c r="V1646" s="21"/>
      <c r="W1646" s="21"/>
      <c r="X1646" s="21"/>
      <c r="Y1646" s="21"/>
      <c r="Z1646" s="21"/>
      <c r="AA1646" s="21"/>
      <c r="AB1646" s="21"/>
      <c r="AC1646" s="21"/>
      <c r="AD1646" s="21"/>
      <c r="AE1646" s="21"/>
      <c r="AF1646" s="21"/>
      <c r="AG1646" s="21"/>
      <c r="AH1646" s="21"/>
      <c r="AI1646" s="21"/>
      <c r="AJ1646" s="21"/>
      <c r="AK1646" s="21"/>
      <c r="AL1646" s="21"/>
      <c r="AM1646" s="21"/>
      <c r="AN1646" s="21"/>
      <c r="AO1646" s="21"/>
      <c r="AP1646" s="21"/>
      <c r="AQ1646" s="21"/>
      <c r="AR1646" s="21"/>
      <c r="AS1646" s="21"/>
      <c r="AT1646" s="21"/>
      <c r="AU1646" s="21"/>
      <c r="AV1646" s="21"/>
      <c r="AW1646" s="21"/>
      <c r="AX1646" s="21"/>
      <c r="AY1646" s="21"/>
      <c r="AZ1646" s="21"/>
      <c r="BA1646" s="21"/>
      <c r="BB1646" s="21"/>
      <c r="BC1646" s="21"/>
      <c r="BD1646" s="21"/>
      <c r="BE1646" s="21"/>
    </row>
    <row r="1647" spans="5:57" ht="12.75">
      <c r="E1647" s="21"/>
      <c r="F1647" s="21"/>
      <c r="G1647" s="21"/>
      <c r="H1647" s="21"/>
      <c r="I1647" s="21"/>
      <c r="J1647" s="21"/>
      <c r="K1647" s="21"/>
      <c r="L1647" s="21"/>
      <c r="M1647" s="21"/>
      <c r="N1647" s="21"/>
      <c r="O1647" s="21"/>
      <c r="P1647" s="21"/>
      <c r="Q1647" s="21"/>
      <c r="R1647" s="21"/>
      <c r="S1647" s="21"/>
      <c r="T1647" s="21"/>
      <c r="U1647" s="21"/>
      <c r="V1647" s="21"/>
      <c r="W1647" s="21"/>
      <c r="X1647" s="21"/>
      <c r="Y1647" s="21"/>
      <c r="Z1647" s="21"/>
      <c r="AA1647" s="21"/>
      <c r="AB1647" s="21"/>
      <c r="AC1647" s="21"/>
      <c r="AD1647" s="21"/>
      <c r="AE1647" s="21"/>
      <c r="AF1647" s="21"/>
      <c r="AG1647" s="21"/>
      <c r="AH1647" s="21"/>
      <c r="AI1647" s="21"/>
      <c r="AJ1647" s="21"/>
      <c r="AK1647" s="21"/>
      <c r="AL1647" s="21"/>
      <c r="AM1647" s="21"/>
      <c r="AN1647" s="21"/>
      <c r="AO1647" s="21"/>
      <c r="AP1647" s="21"/>
      <c r="AQ1647" s="21"/>
      <c r="AR1647" s="21"/>
      <c r="AS1647" s="21"/>
      <c r="AT1647" s="21"/>
      <c r="AU1647" s="21"/>
      <c r="AV1647" s="21"/>
      <c r="AW1647" s="21"/>
      <c r="AX1647" s="21"/>
      <c r="AY1647" s="21"/>
      <c r="AZ1647" s="21"/>
      <c r="BA1647" s="21"/>
      <c r="BB1647" s="21"/>
      <c r="BC1647" s="21"/>
      <c r="BD1647" s="21"/>
      <c r="BE1647" s="21"/>
    </row>
    <row r="1648" spans="5:57" ht="12.75">
      <c r="E1648" s="21"/>
      <c r="F1648" s="21"/>
      <c r="G1648" s="21"/>
      <c r="H1648" s="21"/>
      <c r="I1648" s="21"/>
      <c r="J1648" s="21"/>
      <c r="K1648" s="21"/>
      <c r="L1648" s="21"/>
      <c r="M1648" s="21"/>
      <c r="N1648" s="21"/>
      <c r="O1648" s="21"/>
      <c r="P1648" s="21"/>
      <c r="Q1648" s="21"/>
      <c r="R1648" s="21"/>
      <c r="S1648" s="21"/>
      <c r="T1648" s="21"/>
      <c r="U1648" s="21"/>
      <c r="V1648" s="21"/>
      <c r="W1648" s="21"/>
      <c r="X1648" s="21"/>
      <c r="Y1648" s="21"/>
      <c r="Z1648" s="21"/>
      <c r="AA1648" s="21"/>
      <c r="AB1648" s="21"/>
      <c r="AC1648" s="21"/>
      <c r="AD1648" s="21"/>
      <c r="AE1648" s="21"/>
      <c r="AF1648" s="21"/>
      <c r="AG1648" s="21"/>
      <c r="AH1648" s="21"/>
      <c r="AI1648" s="21"/>
      <c r="AJ1648" s="21"/>
      <c r="AK1648" s="21"/>
      <c r="AL1648" s="21"/>
      <c r="AM1648" s="21"/>
      <c r="AN1648" s="21"/>
      <c r="AO1648" s="21"/>
      <c r="AP1648" s="21"/>
      <c r="AQ1648" s="21"/>
      <c r="AR1648" s="21"/>
      <c r="AS1648" s="21"/>
      <c r="AT1648" s="21"/>
      <c r="AU1648" s="21"/>
      <c r="AV1648" s="21"/>
      <c r="AW1648" s="21"/>
      <c r="AX1648" s="21"/>
      <c r="AY1648" s="21"/>
      <c r="AZ1648" s="21"/>
      <c r="BA1648" s="21"/>
      <c r="BB1648" s="21"/>
      <c r="BC1648" s="21"/>
      <c r="BD1648" s="21"/>
      <c r="BE1648" s="21"/>
    </row>
    <row r="1649" spans="5:57" ht="12.75">
      <c r="E1649" s="21"/>
      <c r="F1649" s="21"/>
      <c r="G1649" s="21"/>
      <c r="H1649" s="21"/>
      <c r="I1649" s="21"/>
      <c r="J1649" s="21"/>
      <c r="K1649" s="21"/>
      <c r="L1649" s="21"/>
      <c r="M1649" s="21"/>
      <c r="N1649" s="21"/>
      <c r="O1649" s="21"/>
      <c r="P1649" s="21"/>
      <c r="Q1649" s="21"/>
      <c r="R1649" s="21"/>
      <c r="S1649" s="21"/>
      <c r="T1649" s="21"/>
      <c r="U1649" s="21"/>
      <c r="V1649" s="21"/>
      <c r="W1649" s="21"/>
      <c r="X1649" s="21"/>
      <c r="Y1649" s="21"/>
      <c r="Z1649" s="21"/>
      <c r="AA1649" s="21"/>
      <c r="AB1649" s="21"/>
      <c r="AC1649" s="21"/>
      <c r="AD1649" s="21"/>
      <c r="AE1649" s="21"/>
      <c r="AF1649" s="21"/>
      <c r="AG1649" s="21"/>
      <c r="AH1649" s="21"/>
      <c r="AI1649" s="21"/>
      <c r="AJ1649" s="21"/>
      <c r="AK1649" s="21"/>
      <c r="AL1649" s="21"/>
      <c r="AM1649" s="21"/>
      <c r="AN1649" s="21"/>
      <c r="AO1649" s="21"/>
      <c r="AP1649" s="21"/>
      <c r="AQ1649" s="21"/>
      <c r="AR1649" s="21"/>
      <c r="AS1649" s="21"/>
      <c r="AT1649" s="21"/>
      <c r="AU1649" s="21"/>
      <c r="AV1649" s="21"/>
      <c r="AW1649" s="21"/>
      <c r="AX1649" s="21"/>
      <c r="AY1649" s="21"/>
      <c r="AZ1649" s="21"/>
      <c r="BA1649" s="21"/>
      <c r="BB1649" s="21"/>
      <c r="BC1649" s="21"/>
      <c r="BD1649" s="21"/>
      <c r="BE1649" s="21"/>
    </row>
    <row r="1650" spans="5:57" ht="12.75">
      <c r="E1650" s="21"/>
      <c r="F1650" s="21"/>
      <c r="G1650" s="21"/>
      <c r="H1650" s="21"/>
      <c r="I1650" s="21"/>
      <c r="J1650" s="21"/>
      <c r="K1650" s="21"/>
      <c r="L1650" s="21"/>
      <c r="M1650" s="21"/>
      <c r="N1650" s="21"/>
      <c r="O1650" s="21"/>
      <c r="P1650" s="21"/>
      <c r="Q1650" s="21"/>
      <c r="R1650" s="21"/>
      <c r="S1650" s="21"/>
      <c r="T1650" s="21"/>
      <c r="U1650" s="21"/>
      <c r="V1650" s="21"/>
      <c r="W1650" s="21"/>
      <c r="X1650" s="21"/>
      <c r="Y1650" s="21"/>
      <c r="Z1650" s="21"/>
      <c r="AA1650" s="21"/>
      <c r="AB1650" s="21"/>
      <c r="AC1650" s="21"/>
      <c r="AD1650" s="21"/>
      <c r="AE1650" s="21"/>
      <c r="AF1650" s="21"/>
      <c r="AG1650" s="21"/>
      <c r="AH1650" s="21"/>
      <c r="AI1650" s="21"/>
      <c r="AJ1650" s="21"/>
      <c r="AK1650" s="21"/>
      <c r="AL1650" s="21"/>
      <c r="AM1650" s="21"/>
      <c r="AN1650" s="21"/>
      <c r="AO1650" s="21"/>
      <c r="AP1650" s="21"/>
      <c r="AQ1650" s="21"/>
      <c r="AR1650" s="21"/>
      <c r="AS1650" s="21"/>
      <c r="AT1650" s="21"/>
      <c r="AU1650" s="21"/>
      <c r="AV1650" s="21"/>
      <c r="AW1650" s="21"/>
      <c r="AX1650" s="21"/>
      <c r="AY1650" s="21"/>
      <c r="AZ1650" s="21"/>
      <c r="BA1650" s="21"/>
      <c r="BB1650" s="21"/>
      <c r="BC1650" s="21"/>
      <c r="BD1650" s="21"/>
      <c r="BE1650" s="21"/>
    </row>
    <row r="1651" spans="5:57" ht="12.75">
      <c r="E1651" s="21"/>
      <c r="F1651" s="21"/>
      <c r="G1651" s="21"/>
      <c r="H1651" s="21"/>
      <c r="I1651" s="21"/>
      <c r="J1651" s="21"/>
      <c r="K1651" s="21"/>
      <c r="L1651" s="21"/>
      <c r="M1651" s="21"/>
      <c r="N1651" s="21"/>
      <c r="O1651" s="21"/>
      <c r="P1651" s="21"/>
      <c r="Q1651" s="21"/>
      <c r="R1651" s="21"/>
      <c r="S1651" s="21"/>
      <c r="T1651" s="21"/>
      <c r="U1651" s="21"/>
      <c r="V1651" s="21"/>
      <c r="W1651" s="21"/>
      <c r="X1651" s="21"/>
      <c r="Y1651" s="21"/>
      <c r="Z1651" s="21"/>
      <c r="AA1651" s="21"/>
      <c r="AB1651" s="21"/>
      <c r="AC1651" s="21"/>
      <c r="AD1651" s="21"/>
      <c r="AE1651" s="21"/>
      <c r="AF1651" s="21"/>
      <c r="AG1651" s="21"/>
      <c r="AH1651" s="21"/>
      <c r="AI1651" s="21"/>
      <c r="AJ1651" s="21"/>
      <c r="AK1651" s="21"/>
      <c r="AL1651" s="21"/>
      <c r="AM1651" s="21"/>
      <c r="AN1651" s="21"/>
      <c r="AO1651" s="21"/>
      <c r="AP1651" s="21"/>
      <c r="AQ1651" s="21"/>
      <c r="AR1651" s="21"/>
      <c r="AS1651" s="21"/>
      <c r="AT1651" s="21"/>
      <c r="AU1651" s="21"/>
      <c r="AV1651" s="21"/>
      <c r="AW1651" s="21"/>
      <c r="AX1651" s="21"/>
      <c r="AY1651" s="21"/>
      <c r="AZ1651" s="21"/>
      <c r="BA1651" s="21"/>
      <c r="BB1651" s="21"/>
      <c r="BC1651" s="21"/>
      <c r="BD1651" s="21"/>
      <c r="BE1651" s="21"/>
    </row>
    <row r="1652" spans="5:57" ht="12.75">
      <c r="E1652" s="21"/>
      <c r="F1652" s="21"/>
      <c r="G1652" s="21"/>
      <c r="H1652" s="21"/>
      <c r="I1652" s="21"/>
      <c r="J1652" s="21"/>
      <c r="K1652" s="21"/>
      <c r="L1652" s="21"/>
      <c r="M1652" s="21"/>
      <c r="N1652" s="21"/>
      <c r="O1652" s="21"/>
      <c r="P1652" s="21"/>
      <c r="Q1652" s="21"/>
      <c r="R1652" s="21"/>
      <c r="S1652" s="21"/>
      <c r="T1652" s="21"/>
      <c r="U1652" s="21"/>
      <c r="V1652" s="21"/>
      <c r="W1652" s="21"/>
      <c r="X1652" s="21"/>
      <c r="Y1652" s="21"/>
      <c r="Z1652" s="21"/>
      <c r="AA1652" s="21"/>
      <c r="AB1652" s="21"/>
      <c r="AC1652" s="21"/>
      <c r="AD1652" s="21"/>
      <c r="AE1652" s="21"/>
      <c r="AF1652" s="21"/>
      <c r="AG1652" s="21"/>
      <c r="AH1652" s="21"/>
      <c r="AI1652" s="21"/>
      <c r="AJ1652" s="21"/>
      <c r="AK1652" s="21"/>
      <c r="AL1652" s="21"/>
      <c r="AM1652" s="21"/>
      <c r="AN1652" s="21"/>
      <c r="AO1652" s="21"/>
      <c r="AP1652" s="21"/>
      <c r="AQ1652" s="21"/>
      <c r="AR1652" s="21"/>
      <c r="AS1652" s="21"/>
      <c r="AT1652" s="21"/>
      <c r="AU1652" s="21"/>
      <c r="AV1652" s="21"/>
      <c r="AW1652" s="21"/>
      <c r="AX1652" s="21"/>
      <c r="AY1652" s="21"/>
      <c r="AZ1652" s="21"/>
      <c r="BA1652" s="21"/>
      <c r="BB1652" s="21"/>
      <c r="BC1652" s="21"/>
      <c r="BD1652" s="21"/>
      <c r="BE1652" s="21"/>
    </row>
    <row r="1653" spans="5:57" ht="12.75">
      <c r="E1653" s="21"/>
      <c r="F1653" s="21"/>
      <c r="G1653" s="21"/>
      <c r="H1653" s="21"/>
      <c r="I1653" s="21"/>
      <c r="J1653" s="21"/>
      <c r="K1653" s="21"/>
      <c r="L1653" s="21"/>
      <c r="M1653" s="21"/>
      <c r="N1653" s="21"/>
      <c r="O1653" s="21"/>
      <c r="P1653" s="21"/>
      <c r="Q1653" s="21"/>
      <c r="R1653" s="21"/>
      <c r="S1653" s="21"/>
      <c r="T1653" s="21"/>
      <c r="U1653" s="21"/>
      <c r="V1653" s="21"/>
      <c r="W1653" s="21"/>
      <c r="X1653" s="21"/>
      <c r="Y1653" s="21"/>
      <c r="Z1653" s="21"/>
      <c r="AA1653" s="21"/>
      <c r="AB1653" s="21"/>
      <c r="AC1653" s="21"/>
      <c r="AD1653" s="21"/>
      <c r="AE1653" s="21"/>
      <c r="AF1653" s="21"/>
      <c r="AG1653" s="21"/>
      <c r="AH1653" s="21"/>
      <c r="AI1653" s="21"/>
      <c r="AJ1653" s="21"/>
      <c r="AK1653" s="21"/>
      <c r="AL1653" s="21"/>
      <c r="AM1653" s="21"/>
      <c r="AN1653" s="21"/>
      <c r="AO1653" s="21"/>
      <c r="AP1653" s="21"/>
      <c r="AQ1653" s="21"/>
      <c r="AR1653" s="21"/>
      <c r="AS1653" s="21"/>
      <c r="AT1653" s="21"/>
      <c r="AU1653" s="21"/>
      <c r="AV1653" s="21"/>
      <c r="AW1653" s="21"/>
      <c r="AX1653" s="21"/>
      <c r="AY1653" s="21"/>
      <c r="AZ1653" s="21"/>
      <c r="BA1653" s="21"/>
      <c r="BB1653" s="21"/>
      <c r="BC1653" s="21"/>
      <c r="BD1653" s="21"/>
      <c r="BE1653" s="21"/>
    </row>
    <row r="1654" spans="5:57" ht="12.75">
      <c r="E1654" s="21"/>
      <c r="F1654" s="21"/>
      <c r="G1654" s="21"/>
      <c r="H1654" s="21"/>
      <c r="I1654" s="21"/>
      <c r="J1654" s="21"/>
      <c r="K1654" s="21"/>
      <c r="L1654" s="21"/>
      <c r="M1654" s="21"/>
      <c r="N1654" s="21"/>
      <c r="O1654" s="21"/>
      <c r="P1654" s="21"/>
      <c r="Q1654" s="21"/>
      <c r="R1654" s="21"/>
      <c r="S1654" s="21"/>
      <c r="T1654" s="21"/>
      <c r="U1654" s="21"/>
      <c r="V1654" s="21"/>
      <c r="W1654" s="21"/>
      <c r="X1654" s="21"/>
      <c r="Y1654" s="21"/>
      <c r="Z1654" s="21"/>
      <c r="AA1654" s="21"/>
      <c r="AB1654" s="21"/>
      <c r="AC1654" s="21"/>
      <c r="AD1654" s="21"/>
      <c r="AE1654" s="21"/>
      <c r="AF1654" s="21"/>
      <c r="AG1654" s="21"/>
      <c r="AH1654" s="21"/>
      <c r="AI1654" s="21"/>
      <c r="AJ1654" s="21"/>
      <c r="AK1654" s="21"/>
      <c r="AL1654" s="21"/>
      <c r="AM1654" s="21"/>
      <c r="AN1654" s="21"/>
      <c r="AO1654" s="21"/>
      <c r="AP1654" s="21"/>
      <c r="AQ1654" s="21"/>
      <c r="AR1654" s="21"/>
      <c r="AS1654" s="21"/>
      <c r="AT1654" s="21"/>
      <c r="AU1654" s="21"/>
      <c r="AV1654" s="21"/>
      <c r="AW1654" s="21"/>
      <c r="AX1654" s="21"/>
      <c r="AY1654" s="21"/>
      <c r="AZ1654" s="21"/>
      <c r="BA1654" s="21"/>
      <c r="BB1654" s="21"/>
      <c r="BC1654" s="21"/>
      <c r="BD1654" s="21"/>
      <c r="BE1654" s="21"/>
    </row>
    <row r="1655" spans="5:57" ht="12.75">
      <c r="E1655" s="21"/>
      <c r="F1655" s="21"/>
      <c r="G1655" s="21"/>
      <c r="H1655" s="21"/>
      <c r="I1655" s="21"/>
      <c r="J1655" s="21"/>
      <c r="K1655" s="21"/>
      <c r="L1655" s="21"/>
      <c r="M1655" s="21"/>
      <c r="N1655" s="21"/>
      <c r="O1655" s="21"/>
      <c r="P1655" s="21"/>
      <c r="Q1655" s="21"/>
      <c r="R1655" s="21"/>
      <c r="S1655" s="21"/>
      <c r="T1655" s="21"/>
      <c r="U1655" s="21"/>
      <c r="V1655" s="21"/>
      <c r="W1655" s="21"/>
      <c r="X1655" s="21"/>
      <c r="Y1655" s="21"/>
      <c r="Z1655" s="21"/>
      <c r="AA1655" s="21"/>
      <c r="AB1655" s="21"/>
      <c r="AC1655" s="21"/>
      <c r="AD1655" s="21"/>
      <c r="AE1655" s="21"/>
      <c r="AF1655" s="21"/>
      <c r="AG1655" s="21"/>
      <c r="AH1655" s="21"/>
      <c r="AI1655" s="21"/>
      <c r="AJ1655" s="21"/>
      <c r="AK1655" s="21"/>
      <c r="AL1655" s="21"/>
      <c r="AM1655" s="21"/>
      <c r="AN1655" s="21"/>
      <c r="AO1655" s="21"/>
      <c r="AP1655" s="21"/>
      <c r="AQ1655" s="21"/>
      <c r="AR1655" s="21"/>
      <c r="AS1655" s="21"/>
      <c r="AT1655" s="21"/>
      <c r="AU1655" s="21"/>
      <c r="AV1655" s="21"/>
      <c r="AW1655" s="21"/>
      <c r="AX1655" s="21"/>
      <c r="AY1655" s="21"/>
      <c r="AZ1655" s="21"/>
      <c r="BA1655" s="21"/>
      <c r="BB1655" s="21"/>
      <c r="BC1655" s="21"/>
      <c r="BD1655" s="21"/>
      <c r="BE1655" s="21"/>
    </row>
    <row r="1656" spans="5:57" ht="12.75">
      <c r="E1656" s="21"/>
      <c r="F1656" s="21"/>
      <c r="G1656" s="21"/>
      <c r="H1656" s="21"/>
      <c r="I1656" s="21"/>
      <c r="J1656" s="21"/>
      <c r="K1656" s="21"/>
      <c r="L1656" s="21"/>
      <c r="M1656" s="21"/>
      <c r="N1656" s="21"/>
      <c r="O1656" s="21"/>
      <c r="P1656" s="21"/>
      <c r="Q1656" s="21"/>
      <c r="R1656" s="21"/>
      <c r="S1656" s="21"/>
      <c r="T1656" s="21"/>
      <c r="U1656" s="21"/>
      <c r="V1656" s="21"/>
      <c r="W1656" s="21"/>
      <c r="X1656" s="21"/>
      <c r="Y1656" s="21"/>
      <c r="Z1656" s="21"/>
      <c r="AA1656" s="21"/>
      <c r="AB1656" s="21"/>
      <c r="AC1656" s="21"/>
      <c r="AD1656" s="21"/>
      <c r="AE1656" s="21"/>
      <c r="AF1656" s="21"/>
      <c r="AG1656" s="21"/>
      <c r="AH1656" s="21"/>
      <c r="AI1656" s="21"/>
      <c r="AJ1656" s="21"/>
      <c r="AK1656" s="21"/>
      <c r="AL1656" s="21"/>
      <c r="AM1656" s="21"/>
      <c r="AN1656" s="21"/>
      <c r="AO1656" s="21"/>
      <c r="AP1656" s="21"/>
      <c r="AQ1656" s="21"/>
      <c r="AR1656" s="21"/>
      <c r="AS1656" s="21"/>
      <c r="AT1656" s="21"/>
      <c r="AU1656" s="21"/>
      <c r="AV1656" s="21"/>
      <c r="AW1656" s="21"/>
      <c r="AX1656" s="21"/>
      <c r="AY1656" s="21"/>
      <c r="AZ1656" s="21"/>
      <c r="BA1656" s="21"/>
      <c r="BB1656" s="21"/>
      <c r="BC1656" s="21"/>
      <c r="BD1656" s="21"/>
      <c r="BE1656" s="21"/>
    </row>
    <row r="1657" spans="5:57" ht="12.75">
      <c r="E1657" s="21"/>
      <c r="F1657" s="21"/>
      <c r="G1657" s="21"/>
      <c r="H1657" s="21"/>
      <c r="I1657" s="21"/>
      <c r="J1657" s="21"/>
      <c r="K1657" s="21"/>
      <c r="L1657" s="21"/>
      <c r="M1657" s="21"/>
      <c r="N1657" s="21"/>
      <c r="O1657" s="21"/>
      <c r="P1657" s="21"/>
      <c r="Q1657" s="21"/>
      <c r="R1657" s="21"/>
      <c r="S1657" s="21"/>
      <c r="T1657" s="21"/>
      <c r="U1657" s="21"/>
      <c r="V1657" s="21"/>
      <c r="W1657" s="21"/>
      <c r="X1657" s="21"/>
      <c r="Y1657" s="21"/>
      <c r="Z1657" s="21"/>
      <c r="AA1657" s="21"/>
      <c r="AB1657" s="21"/>
      <c r="AC1657" s="21"/>
      <c r="AD1657" s="21"/>
      <c r="AE1657" s="21"/>
      <c r="AF1657" s="21"/>
      <c r="AG1657" s="21"/>
      <c r="AH1657" s="21"/>
      <c r="AI1657" s="21"/>
      <c r="AJ1657" s="21"/>
      <c r="AK1657" s="21"/>
      <c r="AL1657" s="21"/>
      <c r="AM1657" s="21"/>
      <c r="AN1657" s="21"/>
      <c r="AO1657" s="21"/>
      <c r="AP1657" s="21"/>
      <c r="AQ1657" s="21"/>
      <c r="AR1657" s="21"/>
      <c r="AS1657" s="21"/>
      <c r="AT1657" s="21"/>
      <c r="AU1657" s="21"/>
      <c r="AV1657" s="21"/>
      <c r="AW1657" s="21"/>
      <c r="AX1657" s="21"/>
      <c r="AY1657" s="21"/>
      <c r="AZ1657" s="21"/>
      <c r="BA1657" s="21"/>
      <c r="BB1657" s="21"/>
      <c r="BC1657" s="21"/>
      <c r="BD1657" s="21"/>
      <c r="BE1657" s="21"/>
    </row>
    <row r="1658" spans="5:57" ht="12.75">
      <c r="E1658" s="21"/>
      <c r="F1658" s="21"/>
      <c r="G1658" s="21"/>
      <c r="H1658" s="21"/>
      <c r="I1658" s="21"/>
      <c r="J1658" s="21"/>
      <c r="K1658" s="21"/>
      <c r="L1658" s="21"/>
      <c r="M1658" s="21"/>
      <c r="N1658" s="21"/>
      <c r="O1658" s="21"/>
      <c r="P1658" s="21"/>
      <c r="Q1658" s="21"/>
      <c r="R1658" s="21"/>
      <c r="S1658" s="21"/>
      <c r="T1658" s="21"/>
      <c r="U1658" s="21"/>
      <c r="V1658" s="21"/>
      <c r="W1658" s="21"/>
      <c r="X1658" s="21"/>
      <c r="Y1658" s="21"/>
      <c r="Z1658" s="21"/>
      <c r="AA1658" s="21"/>
      <c r="AB1658" s="21"/>
      <c r="AC1658" s="21"/>
      <c r="AD1658" s="21"/>
      <c r="AE1658" s="21"/>
      <c r="AF1658" s="21"/>
      <c r="AG1658" s="21"/>
      <c r="AH1658" s="21"/>
      <c r="AI1658" s="21"/>
      <c r="AJ1658" s="21"/>
      <c r="AK1658" s="21"/>
      <c r="AL1658" s="21"/>
      <c r="AM1658" s="21"/>
      <c r="AN1658" s="21"/>
      <c r="AO1658" s="21"/>
      <c r="AP1658" s="21"/>
      <c r="AQ1658" s="21"/>
      <c r="AR1658" s="21"/>
      <c r="AS1658" s="21"/>
      <c r="AT1658" s="21"/>
      <c r="AU1658" s="21"/>
      <c r="AV1658" s="21"/>
      <c r="AW1658" s="21"/>
      <c r="AX1658" s="21"/>
      <c r="AY1658" s="21"/>
      <c r="AZ1658" s="21"/>
      <c r="BA1658" s="21"/>
      <c r="BB1658" s="21"/>
      <c r="BC1658" s="21"/>
      <c r="BD1658" s="21"/>
      <c r="BE1658" s="21"/>
    </row>
    <row r="1659" spans="5:57" ht="12.75">
      <c r="E1659" s="21"/>
      <c r="F1659" s="21"/>
      <c r="G1659" s="21"/>
      <c r="H1659" s="21"/>
      <c r="I1659" s="21"/>
      <c r="J1659" s="21"/>
      <c r="K1659" s="21"/>
      <c r="L1659" s="21"/>
      <c r="M1659" s="21"/>
      <c r="N1659" s="21"/>
      <c r="O1659" s="21"/>
      <c r="P1659" s="21"/>
      <c r="Q1659" s="21"/>
      <c r="R1659" s="21"/>
      <c r="S1659" s="21"/>
      <c r="T1659" s="21"/>
      <c r="U1659" s="21"/>
      <c r="V1659" s="21"/>
      <c r="W1659" s="21"/>
      <c r="X1659" s="21"/>
      <c r="Y1659" s="21"/>
      <c r="Z1659" s="21"/>
      <c r="AA1659" s="21"/>
      <c r="AB1659" s="21"/>
      <c r="AC1659" s="21"/>
      <c r="AD1659" s="21"/>
      <c r="AE1659" s="21"/>
      <c r="AF1659" s="21"/>
      <c r="AG1659" s="21"/>
      <c r="AH1659" s="21"/>
      <c r="AI1659" s="21"/>
      <c r="AJ1659" s="21"/>
      <c r="AK1659" s="21"/>
      <c r="AL1659" s="21"/>
      <c r="AM1659" s="21"/>
      <c r="AN1659" s="21"/>
      <c r="AO1659" s="21"/>
      <c r="AP1659" s="21"/>
      <c r="AQ1659" s="21"/>
      <c r="AR1659" s="21"/>
      <c r="AS1659" s="21"/>
      <c r="AT1659" s="21"/>
      <c r="AU1659" s="21"/>
      <c r="AV1659" s="21"/>
      <c r="AW1659" s="21"/>
      <c r="AX1659" s="21"/>
      <c r="AY1659" s="21"/>
      <c r="AZ1659" s="21"/>
      <c r="BA1659" s="21"/>
      <c r="BB1659" s="21"/>
      <c r="BC1659" s="21"/>
      <c r="BD1659" s="21"/>
      <c r="BE1659" s="21"/>
    </row>
    <row r="1660" spans="5:57" ht="12.75">
      <c r="E1660" s="21"/>
      <c r="F1660" s="21"/>
      <c r="G1660" s="21"/>
      <c r="H1660" s="21"/>
      <c r="I1660" s="21"/>
      <c r="J1660" s="21"/>
      <c r="K1660" s="21"/>
      <c r="L1660" s="21"/>
      <c r="M1660" s="21"/>
      <c r="N1660" s="21"/>
      <c r="O1660" s="21"/>
      <c r="P1660" s="21"/>
      <c r="Q1660" s="21"/>
      <c r="R1660" s="21"/>
      <c r="S1660" s="21"/>
      <c r="T1660" s="21"/>
      <c r="U1660" s="21"/>
      <c r="V1660" s="21"/>
      <c r="W1660" s="21"/>
      <c r="X1660" s="21"/>
      <c r="Y1660" s="21"/>
      <c r="Z1660" s="21"/>
      <c r="AA1660" s="21"/>
      <c r="AB1660" s="21"/>
      <c r="AC1660" s="21"/>
      <c r="AD1660" s="21"/>
      <c r="AE1660" s="21"/>
      <c r="AF1660" s="21"/>
      <c r="AG1660" s="21"/>
      <c r="AH1660" s="21"/>
      <c r="AI1660" s="21"/>
      <c r="AJ1660" s="21"/>
      <c r="AK1660" s="21"/>
      <c r="AL1660" s="21"/>
      <c r="AM1660" s="21"/>
      <c r="AN1660" s="21"/>
      <c r="AO1660" s="21"/>
      <c r="AP1660" s="21"/>
      <c r="AQ1660" s="21"/>
      <c r="AR1660" s="21"/>
      <c r="AS1660" s="21"/>
      <c r="AT1660" s="21"/>
      <c r="AU1660" s="21"/>
      <c r="AV1660" s="21"/>
      <c r="AW1660" s="21"/>
      <c r="AX1660" s="21"/>
      <c r="AY1660" s="21"/>
      <c r="AZ1660" s="21"/>
      <c r="BA1660" s="21"/>
      <c r="BB1660" s="21"/>
      <c r="BC1660" s="21"/>
      <c r="BD1660" s="21"/>
      <c r="BE1660" s="21"/>
    </row>
    <row r="1661" spans="5:57" ht="12.75">
      <c r="E1661" s="21"/>
      <c r="F1661" s="21"/>
      <c r="G1661" s="21"/>
      <c r="H1661" s="21"/>
      <c r="I1661" s="21"/>
      <c r="J1661" s="21"/>
      <c r="K1661" s="21"/>
      <c r="L1661" s="21"/>
      <c r="M1661" s="21"/>
      <c r="N1661" s="21"/>
      <c r="O1661" s="21"/>
      <c r="P1661" s="21"/>
      <c r="Q1661" s="21"/>
      <c r="R1661" s="21"/>
      <c r="S1661" s="21"/>
      <c r="T1661" s="21"/>
      <c r="U1661" s="21"/>
      <c r="V1661" s="21"/>
      <c r="W1661" s="21"/>
      <c r="X1661" s="21"/>
      <c r="Y1661" s="21"/>
      <c r="Z1661" s="21"/>
      <c r="AA1661" s="21"/>
      <c r="AB1661" s="21"/>
      <c r="AC1661" s="21"/>
      <c r="AD1661" s="21"/>
      <c r="AE1661" s="21"/>
      <c r="AF1661" s="21"/>
      <c r="AG1661" s="21"/>
      <c r="AH1661" s="21"/>
      <c r="AI1661" s="21"/>
      <c r="AJ1661" s="21"/>
      <c r="AK1661" s="21"/>
      <c r="AL1661" s="21"/>
      <c r="AM1661" s="21"/>
      <c r="AN1661" s="21"/>
      <c r="AO1661" s="21"/>
      <c r="AP1661" s="21"/>
      <c r="AQ1661" s="21"/>
      <c r="AR1661" s="21"/>
      <c r="AS1661" s="21"/>
      <c r="AT1661" s="21"/>
      <c r="AU1661" s="21"/>
      <c r="AV1661" s="21"/>
      <c r="AW1661" s="21"/>
      <c r="AX1661" s="21"/>
      <c r="AY1661" s="21"/>
      <c r="AZ1661" s="21"/>
      <c r="BA1661" s="21"/>
      <c r="BB1661" s="21"/>
      <c r="BC1661" s="21"/>
      <c r="BD1661" s="21"/>
      <c r="BE1661" s="21"/>
    </row>
    <row r="1662" spans="5:57" ht="12.75">
      <c r="E1662" s="21"/>
      <c r="F1662" s="21"/>
      <c r="G1662" s="21"/>
      <c r="H1662" s="21"/>
      <c r="I1662" s="21"/>
      <c r="J1662" s="21"/>
      <c r="K1662" s="21"/>
      <c r="L1662" s="21"/>
      <c r="M1662" s="21"/>
      <c r="N1662" s="21"/>
      <c r="O1662" s="21"/>
      <c r="P1662" s="21"/>
      <c r="Q1662" s="21"/>
      <c r="R1662" s="21"/>
      <c r="S1662" s="21"/>
      <c r="T1662" s="21"/>
      <c r="U1662" s="21"/>
      <c r="V1662" s="21"/>
      <c r="W1662" s="21"/>
      <c r="X1662" s="21"/>
      <c r="Y1662" s="21"/>
      <c r="Z1662" s="21"/>
      <c r="AA1662" s="21"/>
      <c r="AB1662" s="21"/>
      <c r="AC1662" s="21"/>
      <c r="AD1662" s="21"/>
      <c r="AE1662" s="21"/>
      <c r="AF1662" s="21"/>
      <c r="AG1662" s="21"/>
      <c r="AH1662" s="21"/>
      <c r="AI1662" s="21"/>
      <c r="AJ1662" s="21"/>
      <c r="AK1662" s="21"/>
      <c r="AL1662" s="21"/>
      <c r="AM1662" s="21"/>
      <c r="AN1662" s="21"/>
      <c r="AO1662" s="21"/>
      <c r="AP1662" s="21"/>
      <c r="AQ1662" s="21"/>
      <c r="AR1662" s="21"/>
      <c r="AS1662" s="21"/>
      <c r="AT1662" s="21"/>
      <c r="AU1662" s="21"/>
      <c r="AV1662" s="21"/>
      <c r="AW1662" s="21"/>
      <c r="AX1662" s="21"/>
      <c r="AY1662" s="21"/>
      <c r="AZ1662" s="21"/>
      <c r="BA1662" s="21"/>
      <c r="BB1662" s="21"/>
      <c r="BC1662" s="21"/>
      <c r="BD1662" s="21"/>
      <c r="BE1662" s="21"/>
    </row>
    <row r="1663" spans="5:57" ht="12.75">
      <c r="E1663" s="21"/>
      <c r="F1663" s="21"/>
      <c r="G1663" s="21"/>
      <c r="H1663" s="21"/>
      <c r="I1663" s="21"/>
      <c r="J1663" s="21"/>
      <c r="K1663" s="21"/>
      <c r="L1663" s="21"/>
      <c r="M1663" s="21"/>
      <c r="N1663" s="21"/>
      <c r="O1663" s="21"/>
      <c r="P1663" s="21"/>
      <c r="Q1663" s="21"/>
      <c r="R1663" s="21"/>
      <c r="S1663" s="21"/>
      <c r="T1663" s="21"/>
      <c r="U1663" s="21"/>
      <c r="V1663" s="21"/>
      <c r="W1663" s="21"/>
      <c r="X1663" s="21"/>
      <c r="Y1663" s="21"/>
      <c r="Z1663" s="21"/>
      <c r="AA1663" s="21"/>
      <c r="AB1663" s="21"/>
      <c r="AC1663" s="21"/>
      <c r="AD1663" s="21"/>
      <c r="AE1663" s="21"/>
      <c r="AF1663" s="21"/>
      <c r="AG1663" s="21"/>
      <c r="AH1663" s="21"/>
      <c r="AI1663" s="21"/>
      <c r="AJ1663" s="21"/>
      <c r="AK1663" s="21"/>
      <c r="AL1663" s="21"/>
      <c r="AM1663" s="21"/>
      <c r="AN1663" s="21"/>
      <c r="AO1663" s="21"/>
      <c r="AP1663" s="21"/>
      <c r="AQ1663" s="21"/>
      <c r="AR1663" s="21"/>
      <c r="AS1663" s="21"/>
      <c r="AT1663" s="21"/>
      <c r="AU1663" s="21"/>
      <c r="AV1663" s="21"/>
      <c r="AW1663" s="21"/>
      <c r="AX1663" s="21"/>
      <c r="AY1663" s="21"/>
      <c r="AZ1663" s="21"/>
      <c r="BA1663" s="21"/>
      <c r="BB1663" s="21"/>
      <c r="BC1663" s="21"/>
      <c r="BD1663" s="21"/>
      <c r="BE1663" s="21"/>
    </row>
    <row r="1664" spans="5:57" ht="12.75">
      <c r="E1664" s="21"/>
      <c r="F1664" s="21"/>
      <c r="G1664" s="21"/>
      <c r="H1664" s="21"/>
      <c r="I1664" s="21"/>
      <c r="J1664" s="21"/>
      <c r="K1664" s="21"/>
      <c r="L1664" s="21"/>
      <c r="M1664" s="21"/>
      <c r="N1664" s="21"/>
      <c r="O1664" s="21"/>
      <c r="P1664" s="21"/>
      <c r="Q1664" s="21"/>
      <c r="R1664" s="21"/>
      <c r="S1664" s="21"/>
      <c r="T1664" s="21"/>
      <c r="U1664" s="21"/>
      <c r="V1664" s="21"/>
      <c r="W1664" s="21"/>
      <c r="X1664" s="21"/>
      <c r="Y1664" s="21"/>
      <c r="Z1664" s="21"/>
      <c r="AA1664" s="21"/>
      <c r="AB1664" s="21"/>
      <c r="AC1664" s="21"/>
      <c r="AD1664" s="21"/>
      <c r="AE1664" s="21"/>
      <c r="AF1664" s="21"/>
      <c r="AG1664" s="21"/>
      <c r="AH1664" s="21"/>
      <c r="AI1664" s="21"/>
      <c r="AJ1664" s="21"/>
      <c r="AK1664" s="21"/>
      <c r="AL1664" s="21"/>
      <c r="AM1664" s="21"/>
      <c r="AN1664" s="21"/>
      <c r="AO1664" s="21"/>
      <c r="AP1664" s="21"/>
      <c r="AQ1664" s="21"/>
      <c r="AR1664" s="21"/>
      <c r="AS1664" s="21"/>
      <c r="AT1664" s="21"/>
      <c r="AU1664" s="21"/>
      <c r="AV1664" s="21"/>
      <c r="AW1664" s="21"/>
      <c r="AX1664" s="21"/>
      <c r="AY1664" s="21"/>
      <c r="AZ1664" s="21"/>
      <c r="BA1664" s="21"/>
      <c r="BB1664" s="21"/>
      <c r="BC1664" s="21"/>
      <c r="BD1664" s="21"/>
      <c r="BE1664" s="21"/>
    </row>
    <row r="1665" spans="5:57" ht="12.75">
      <c r="E1665" s="21"/>
      <c r="F1665" s="21"/>
      <c r="G1665" s="21"/>
      <c r="H1665" s="21"/>
      <c r="I1665" s="21"/>
      <c r="J1665" s="21"/>
      <c r="K1665" s="21"/>
      <c r="L1665" s="21"/>
      <c r="M1665" s="21"/>
      <c r="N1665" s="21"/>
      <c r="O1665" s="21"/>
      <c r="P1665" s="21"/>
      <c r="Q1665" s="21"/>
      <c r="R1665" s="21"/>
      <c r="S1665" s="21"/>
      <c r="T1665" s="21"/>
      <c r="U1665" s="21"/>
      <c r="V1665" s="21"/>
      <c r="W1665" s="21"/>
      <c r="X1665" s="21"/>
      <c r="Y1665" s="21"/>
      <c r="Z1665" s="21"/>
      <c r="AA1665" s="21"/>
      <c r="AB1665" s="21"/>
      <c r="AC1665" s="21"/>
      <c r="AD1665" s="21"/>
      <c r="AE1665" s="21"/>
      <c r="AF1665" s="21"/>
      <c r="AG1665" s="21"/>
      <c r="AH1665" s="21"/>
      <c r="AI1665" s="21"/>
      <c r="AJ1665" s="21"/>
      <c r="AK1665" s="21"/>
      <c r="AL1665" s="21"/>
      <c r="AM1665" s="21"/>
      <c r="AN1665" s="21"/>
      <c r="AO1665" s="21"/>
      <c r="AP1665" s="21"/>
      <c r="AQ1665" s="21"/>
      <c r="AR1665" s="21"/>
      <c r="AS1665" s="21"/>
      <c r="AT1665" s="21"/>
      <c r="AU1665" s="21"/>
      <c r="AV1665" s="21"/>
      <c r="AW1665" s="21"/>
      <c r="AX1665" s="21"/>
      <c r="AY1665" s="21"/>
      <c r="AZ1665" s="21"/>
      <c r="BA1665" s="21"/>
      <c r="BB1665" s="21"/>
      <c r="BC1665" s="21"/>
      <c r="BD1665" s="21"/>
      <c r="BE1665" s="21"/>
    </row>
    <row r="1666" spans="5:57" ht="12.75">
      <c r="E1666" s="21"/>
      <c r="F1666" s="21"/>
      <c r="G1666" s="21"/>
      <c r="H1666" s="21"/>
      <c r="I1666" s="21"/>
      <c r="J1666" s="21"/>
      <c r="K1666" s="21"/>
      <c r="L1666" s="21"/>
      <c r="M1666" s="21"/>
      <c r="N1666" s="21"/>
      <c r="O1666" s="21"/>
      <c r="P1666" s="21"/>
      <c r="Q1666" s="21"/>
      <c r="R1666" s="21"/>
      <c r="S1666" s="21"/>
      <c r="T1666" s="21"/>
      <c r="U1666" s="21"/>
      <c r="V1666" s="21"/>
      <c r="W1666" s="21"/>
      <c r="X1666" s="21"/>
      <c r="Y1666" s="21"/>
      <c r="Z1666" s="21"/>
      <c r="AA1666" s="21"/>
      <c r="AB1666" s="21"/>
      <c r="AC1666" s="21"/>
      <c r="AD1666" s="21"/>
      <c r="AE1666" s="21"/>
      <c r="AF1666" s="21"/>
      <c r="AG1666" s="21"/>
      <c r="AH1666" s="21"/>
      <c r="AI1666" s="21"/>
      <c r="AJ1666" s="21"/>
      <c r="AK1666" s="21"/>
      <c r="AL1666" s="21"/>
      <c r="AM1666" s="21"/>
      <c r="AN1666" s="21"/>
      <c r="AO1666" s="21"/>
      <c r="AP1666" s="21"/>
      <c r="AQ1666" s="21"/>
      <c r="AR1666" s="21"/>
      <c r="AS1666" s="21"/>
      <c r="AT1666" s="21"/>
      <c r="AU1666" s="21"/>
      <c r="AV1666" s="21"/>
      <c r="AW1666" s="21"/>
      <c r="AX1666" s="21"/>
      <c r="AY1666" s="21"/>
      <c r="AZ1666" s="21"/>
      <c r="BA1666" s="21"/>
      <c r="BB1666" s="21"/>
      <c r="BC1666" s="21"/>
      <c r="BD1666" s="21"/>
      <c r="BE1666" s="21"/>
    </row>
    <row r="1667" spans="5:57" ht="12.75">
      <c r="E1667" s="21"/>
      <c r="F1667" s="21"/>
      <c r="G1667" s="21"/>
      <c r="H1667" s="21"/>
      <c r="I1667" s="21"/>
      <c r="J1667" s="21"/>
      <c r="K1667" s="21"/>
      <c r="L1667" s="21"/>
      <c r="M1667" s="21"/>
      <c r="N1667" s="21"/>
      <c r="O1667" s="21"/>
      <c r="P1667" s="21"/>
      <c r="Q1667" s="21"/>
      <c r="R1667" s="21"/>
      <c r="S1667" s="21"/>
      <c r="T1667" s="21"/>
      <c r="U1667" s="21"/>
      <c r="V1667" s="21"/>
      <c r="W1667" s="21"/>
      <c r="X1667" s="21"/>
      <c r="Y1667" s="21"/>
      <c r="Z1667" s="21"/>
      <c r="AA1667" s="21"/>
      <c r="AB1667" s="21"/>
      <c r="AC1667" s="21"/>
      <c r="AD1667" s="21"/>
      <c r="AE1667" s="21"/>
      <c r="AF1667" s="21"/>
      <c r="AG1667" s="21"/>
      <c r="AH1667" s="21"/>
      <c r="AI1667" s="21"/>
      <c r="AJ1667" s="21"/>
      <c r="AK1667" s="21"/>
      <c r="AL1667" s="21"/>
      <c r="AM1667" s="21"/>
      <c r="AN1667" s="21"/>
      <c r="AO1667" s="21"/>
      <c r="AP1667" s="21"/>
      <c r="AQ1667" s="21"/>
      <c r="AR1667" s="21"/>
      <c r="AS1667" s="21"/>
      <c r="AT1667" s="21"/>
      <c r="AU1667" s="21"/>
      <c r="AV1667" s="21"/>
      <c r="AW1667" s="21"/>
      <c r="AX1667" s="21"/>
      <c r="AY1667" s="21"/>
      <c r="AZ1667" s="21"/>
      <c r="BA1667" s="21"/>
      <c r="BB1667" s="21"/>
      <c r="BC1667" s="21"/>
      <c r="BD1667" s="21"/>
      <c r="BE1667" s="21"/>
    </row>
    <row r="1668" spans="5:57" ht="12.75">
      <c r="E1668" s="21"/>
      <c r="F1668" s="21"/>
      <c r="G1668" s="21"/>
      <c r="H1668" s="21"/>
      <c r="I1668" s="21"/>
      <c r="J1668" s="21"/>
      <c r="K1668" s="21"/>
      <c r="L1668" s="21"/>
      <c r="M1668" s="21"/>
      <c r="N1668" s="21"/>
      <c r="O1668" s="21"/>
      <c r="P1668" s="21"/>
      <c r="Q1668" s="21"/>
      <c r="R1668" s="21"/>
      <c r="S1668" s="21"/>
      <c r="T1668" s="21"/>
      <c r="U1668" s="21"/>
      <c r="V1668" s="21"/>
      <c r="W1668" s="21"/>
      <c r="X1668" s="21"/>
      <c r="Y1668" s="21"/>
      <c r="Z1668" s="21"/>
      <c r="AA1668" s="21"/>
      <c r="AB1668" s="21"/>
      <c r="AC1668" s="21"/>
      <c r="AD1668" s="21"/>
      <c r="AE1668" s="21"/>
      <c r="AF1668" s="21"/>
      <c r="AG1668" s="21"/>
      <c r="AH1668" s="21"/>
      <c r="AI1668" s="21"/>
      <c r="AJ1668" s="21"/>
      <c r="AK1668" s="21"/>
      <c r="AL1668" s="21"/>
      <c r="AM1668" s="21"/>
      <c r="AN1668" s="21"/>
      <c r="AO1668" s="21"/>
      <c r="AP1668" s="21"/>
      <c r="AQ1668" s="21"/>
      <c r="AR1668" s="21"/>
      <c r="AS1668" s="21"/>
      <c r="AT1668" s="21"/>
      <c r="AU1668" s="21"/>
      <c r="AV1668" s="21"/>
      <c r="AW1668" s="21"/>
      <c r="AX1668" s="21"/>
      <c r="AY1668" s="21"/>
      <c r="AZ1668" s="21"/>
      <c r="BA1668" s="21"/>
      <c r="BB1668" s="21"/>
      <c r="BC1668" s="21"/>
      <c r="BD1668" s="21"/>
      <c r="BE1668" s="21"/>
    </row>
    <row r="1669" spans="5:57" ht="12.75">
      <c r="E1669" s="21"/>
      <c r="F1669" s="21"/>
      <c r="G1669" s="21"/>
      <c r="H1669" s="21"/>
      <c r="I1669" s="21"/>
      <c r="J1669" s="21"/>
      <c r="K1669" s="21"/>
      <c r="L1669" s="21"/>
      <c r="M1669" s="21"/>
      <c r="N1669" s="21"/>
      <c r="O1669" s="21"/>
      <c r="P1669" s="21"/>
      <c r="Q1669" s="21"/>
      <c r="R1669" s="21"/>
      <c r="S1669" s="21"/>
      <c r="T1669" s="21"/>
      <c r="U1669" s="21"/>
      <c r="V1669" s="21"/>
      <c r="W1669" s="21"/>
      <c r="X1669" s="21"/>
      <c r="Y1669" s="21"/>
      <c r="Z1669" s="21"/>
      <c r="AA1669" s="21"/>
      <c r="AB1669" s="21"/>
      <c r="AC1669" s="21"/>
      <c r="AD1669" s="21"/>
      <c r="AE1669" s="21"/>
      <c r="AF1669" s="21"/>
      <c r="AG1669" s="21"/>
      <c r="AH1669" s="21"/>
      <c r="AI1669" s="21"/>
      <c r="AJ1669" s="21"/>
      <c r="AK1669" s="21"/>
      <c r="AL1669" s="21"/>
      <c r="AM1669" s="21"/>
      <c r="AN1669" s="21"/>
      <c r="AO1669" s="21"/>
      <c r="AP1669" s="21"/>
      <c r="AQ1669" s="21"/>
      <c r="AR1669" s="21"/>
      <c r="AS1669" s="21"/>
      <c r="AT1669" s="21"/>
      <c r="AU1669" s="21"/>
      <c r="AV1669" s="21"/>
      <c r="AW1669" s="21"/>
      <c r="AX1669" s="21"/>
      <c r="AY1669" s="21"/>
      <c r="AZ1669" s="21"/>
      <c r="BA1669" s="21"/>
      <c r="BB1669" s="21"/>
      <c r="BC1669" s="21"/>
      <c r="BD1669" s="21"/>
      <c r="BE1669" s="21"/>
    </row>
    <row r="1670" spans="5:57" ht="12.75">
      <c r="E1670" s="21"/>
      <c r="F1670" s="21"/>
      <c r="G1670" s="21"/>
      <c r="H1670" s="21"/>
      <c r="I1670" s="21"/>
      <c r="J1670" s="21"/>
      <c r="K1670" s="21"/>
      <c r="L1670" s="21"/>
      <c r="M1670" s="21"/>
      <c r="N1670" s="21"/>
      <c r="O1670" s="21"/>
      <c r="P1670" s="21"/>
      <c r="Q1670" s="21"/>
      <c r="R1670" s="21"/>
      <c r="S1670" s="21"/>
      <c r="T1670" s="21"/>
      <c r="U1670" s="21"/>
      <c r="V1670" s="21"/>
      <c r="W1670" s="21"/>
      <c r="X1670" s="21"/>
      <c r="Y1670" s="21"/>
      <c r="Z1670" s="21"/>
      <c r="AA1670" s="21"/>
      <c r="AB1670" s="21"/>
      <c r="AC1670" s="21"/>
      <c r="AD1670" s="21"/>
      <c r="AE1670" s="21"/>
      <c r="AF1670" s="21"/>
      <c r="AG1670" s="21"/>
      <c r="AH1670" s="21"/>
      <c r="AI1670" s="21"/>
      <c r="AJ1670" s="21"/>
      <c r="AK1670" s="21"/>
      <c r="AL1670" s="21"/>
      <c r="AM1670" s="21"/>
      <c r="AN1670" s="21"/>
      <c r="AO1670" s="21"/>
      <c r="AP1670" s="21"/>
      <c r="AQ1670" s="21"/>
      <c r="AR1670" s="21"/>
      <c r="AS1670" s="21"/>
      <c r="AT1670" s="21"/>
      <c r="AU1670" s="21"/>
      <c r="AV1670" s="21"/>
      <c r="AW1670" s="21"/>
      <c r="AX1670" s="21"/>
      <c r="AY1670" s="21"/>
      <c r="AZ1670" s="21"/>
      <c r="BA1670" s="21"/>
      <c r="BB1670" s="21"/>
      <c r="BC1670" s="21"/>
      <c r="BD1670" s="21"/>
      <c r="BE1670" s="21"/>
    </row>
    <row r="1671" spans="5:57" ht="12.75">
      <c r="E1671" s="21"/>
      <c r="F1671" s="21"/>
      <c r="G1671" s="21"/>
      <c r="H1671" s="21"/>
      <c r="I1671" s="21"/>
      <c r="J1671" s="21"/>
      <c r="K1671" s="21"/>
      <c r="L1671" s="21"/>
      <c r="M1671" s="21"/>
      <c r="N1671" s="21"/>
      <c r="O1671" s="21"/>
      <c r="P1671" s="21"/>
      <c r="Q1671" s="21"/>
      <c r="R1671" s="21"/>
      <c r="S1671" s="21"/>
      <c r="T1671" s="21"/>
      <c r="U1671" s="21"/>
      <c r="V1671" s="21"/>
      <c r="W1671" s="21"/>
      <c r="X1671" s="21"/>
      <c r="Y1671" s="21"/>
      <c r="Z1671" s="21"/>
      <c r="AA1671" s="21"/>
      <c r="AB1671" s="21"/>
      <c r="AC1671" s="21"/>
      <c r="AD1671" s="21"/>
      <c r="AE1671" s="21"/>
      <c r="AF1671" s="21"/>
      <c r="AG1671" s="21"/>
      <c r="AH1671" s="21"/>
      <c r="AI1671" s="21"/>
      <c r="AJ1671" s="21"/>
      <c r="AK1671" s="21"/>
      <c r="AL1671" s="21"/>
      <c r="AM1671" s="21"/>
      <c r="AN1671" s="21"/>
      <c r="AO1671" s="21"/>
      <c r="AP1671" s="21"/>
      <c r="AQ1671" s="21"/>
      <c r="AR1671" s="21"/>
      <c r="AS1671" s="21"/>
      <c r="AT1671" s="21"/>
      <c r="AU1671" s="21"/>
      <c r="AV1671" s="21"/>
      <c r="AW1671" s="21"/>
      <c r="AX1671" s="21"/>
      <c r="AY1671" s="21"/>
      <c r="AZ1671" s="21"/>
      <c r="BA1671" s="21"/>
      <c r="BB1671" s="21"/>
      <c r="BC1671" s="21"/>
      <c r="BD1671" s="21"/>
      <c r="BE1671" s="21"/>
    </row>
    <row r="1672" spans="5:57" ht="12.75">
      <c r="E1672" s="21"/>
      <c r="F1672" s="21"/>
      <c r="G1672" s="21"/>
      <c r="H1672" s="21"/>
      <c r="I1672" s="21"/>
      <c r="J1672" s="21"/>
      <c r="K1672" s="21"/>
      <c r="L1672" s="21"/>
      <c r="M1672" s="21"/>
      <c r="N1672" s="21"/>
      <c r="O1672" s="21"/>
      <c r="P1672" s="21"/>
      <c r="Q1672" s="21"/>
      <c r="R1672" s="21"/>
      <c r="S1672" s="21"/>
      <c r="T1672" s="21"/>
      <c r="U1672" s="21"/>
      <c r="V1672" s="21"/>
      <c r="W1672" s="21"/>
      <c r="X1672" s="21"/>
      <c r="Y1672" s="21"/>
      <c r="Z1672" s="21"/>
      <c r="AA1672" s="21"/>
      <c r="AB1672" s="21"/>
      <c r="AC1672" s="21"/>
      <c r="AD1672" s="21"/>
      <c r="AE1672" s="21"/>
      <c r="AF1672" s="21"/>
      <c r="AG1672" s="21"/>
      <c r="AH1672" s="21"/>
      <c r="AI1672" s="21"/>
      <c r="AJ1672" s="21"/>
      <c r="AK1672" s="21"/>
      <c r="AL1672" s="21"/>
      <c r="AM1672" s="21"/>
      <c r="AN1672" s="21"/>
      <c r="AO1672" s="21"/>
      <c r="AP1672" s="21"/>
      <c r="AQ1672" s="21"/>
      <c r="AR1672" s="21"/>
      <c r="AS1672" s="21"/>
      <c r="AT1672" s="21"/>
      <c r="AU1672" s="21"/>
      <c r="AV1672" s="21"/>
      <c r="AW1672" s="21"/>
      <c r="AX1672" s="21"/>
      <c r="AY1672" s="21"/>
      <c r="AZ1672" s="21"/>
      <c r="BA1672" s="21"/>
      <c r="BB1672" s="21"/>
      <c r="BC1672" s="21"/>
      <c r="BD1672" s="21"/>
      <c r="BE1672" s="21"/>
    </row>
    <row r="1673" spans="5:57" ht="12.75">
      <c r="E1673" s="21"/>
      <c r="F1673" s="21"/>
      <c r="G1673" s="21"/>
      <c r="H1673" s="21"/>
      <c r="I1673" s="21"/>
      <c r="J1673" s="21"/>
      <c r="K1673" s="21"/>
      <c r="L1673" s="21"/>
      <c r="M1673" s="21"/>
      <c r="N1673" s="21"/>
      <c r="O1673" s="21"/>
      <c r="P1673" s="21"/>
      <c r="Q1673" s="21"/>
      <c r="R1673" s="21"/>
      <c r="S1673" s="21"/>
      <c r="T1673" s="21"/>
      <c r="U1673" s="21"/>
      <c r="V1673" s="21"/>
      <c r="W1673" s="21"/>
      <c r="X1673" s="21"/>
      <c r="Y1673" s="21"/>
      <c r="Z1673" s="21"/>
      <c r="AA1673" s="21"/>
      <c r="AB1673" s="21"/>
      <c r="AC1673" s="21"/>
      <c r="AD1673" s="21"/>
      <c r="AE1673" s="21"/>
      <c r="AF1673" s="21"/>
      <c r="AG1673" s="21"/>
      <c r="AH1673" s="21"/>
      <c r="AI1673" s="21"/>
      <c r="AJ1673" s="21"/>
      <c r="AK1673" s="21"/>
      <c r="AL1673" s="21"/>
      <c r="AM1673" s="21"/>
      <c r="AN1673" s="21"/>
      <c r="AO1673" s="21"/>
      <c r="AP1673" s="21"/>
      <c r="AQ1673" s="21"/>
      <c r="AR1673" s="21"/>
      <c r="AS1673" s="21"/>
      <c r="AT1673" s="21"/>
      <c r="AU1673" s="21"/>
      <c r="AV1673" s="21"/>
      <c r="AW1673" s="21"/>
      <c r="AX1673" s="21"/>
      <c r="AY1673" s="21"/>
      <c r="AZ1673" s="21"/>
      <c r="BA1673" s="21"/>
      <c r="BB1673" s="21"/>
      <c r="BC1673" s="21"/>
      <c r="BD1673" s="21"/>
      <c r="BE1673" s="21"/>
    </row>
    <row r="1674" spans="5:57" ht="12.75">
      <c r="E1674" s="21"/>
      <c r="F1674" s="21"/>
      <c r="G1674" s="21"/>
      <c r="H1674" s="21"/>
      <c r="I1674" s="21"/>
      <c r="J1674" s="21"/>
      <c r="K1674" s="21"/>
      <c r="L1674" s="21"/>
      <c r="M1674" s="21"/>
      <c r="N1674" s="21"/>
      <c r="O1674" s="21"/>
      <c r="P1674" s="21"/>
      <c r="Q1674" s="21"/>
      <c r="R1674" s="21"/>
      <c r="S1674" s="21"/>
      <c r="T1674" s="21"/>
      <c r="U1674" s="21"/>
      <c r="V1674" s="21"/>
      <c r="W1674" s="21"/>
      <c r="X1674" s="21"/>
      <c r="Y1674" s="21"/>
      <c r="Z1674" s="21"/>
      <c r="AA1674" s="21"/>
      <c r="AB1674" s="21"/>
      <c r="AC1674" s="21"/>
      <c r="AD1674" s="21"/>
      <c r="AE1674" s="21"/>
      <c r="AF1674" s="21"/>
      <c r="AG1674" s="21"/>
      <c r="AH1674" s="21"/>
      <c r="AI1674" s="21"/>
      <c r="AJ1674" s="21"/>
      <c r="AK1674" s="21"/>
      <c r="AL1674" s="21"/>
      <c r="AM1674" s="21"/>
      <c r="AN1674" s="21"/>
      <c r="AO1674" s="21"/>
      <c r="AP1674" s="21"/>
      <c r="AQ1674" s="21"/>
      <c r="AR1674" s="21"/>
      <c r="AS1674" s="21"/>
      <c r="AT1674" s="21"/>
      <c r="AU1674" s="21"/>
      <c r="AV1674" s="21"/>
      <c r="AW1674" s="21"/>
      <c r="AX1674" s="21"/>
      <c r="AY1674" s="21"/>
      <c r="AZ1674" s="21"/>
      <c r="BA1674" s="21"/>
      <c r="BB1674" s="21"/>
      <c r="BC1674" s="21"/>
      <c r="BD1674" s="21"/>
      <c r="BE1674" s="21"/>
    </row>
    <row r="1675" spans="5:57" ht="12.75">
      <c r="E1675" s="21"/>
      <c r="F1675" s="21"/>
      <c r="G1675" s="21"/>
      <c r="H1675" s="21"/>
      <c r="I1675" s="21"/>
      <c r="J1675" s="21"/>
      <c r="K1675" s="21"/>
      <c r="L1675" s="21"/>
      <c r="M1675" s="21"/>
      <c r="N1675" s="21"/>
      <c r="O1675" s="21"/>
      <c r="P1675" s="21"/>
      <c r="Q1675" s="21"/>
      <c r="R1675" s="21"/>
      <c r="S1675" s="21"/>
      <c r="T1675" s="21"/>
      <c r="U1675" s="21"/>
      <c r="V1675" s="21"/>
      <c r="W1675" s="21"/>
      <c r="X1675" s="21"/>
      <c r="Y1675" s="21"/>
      <c r="Z1675" s="21"/>
      <c r="AA1675" s="21"/>
      <c r="AB1675" s="21"/>
      <c r="AC1675" s="21"/>
      <c r="AD1675" s="21"/>
      <c r="AE1675" s="21"/>
      <c r="AF1675" s="21"/>
      <c r="AG1675" s="21"/>
      <c r="AH1675" s="21"/>
      <c r="AI1675" s="21"/>
      <c r="AJ1675" s="21"/>
      <c r="AK1675" s="21"/>
      <c r="AL1675" s="21"/>
      <c r="AM1675" s="21"/>
      <c r="AN1675" s="21"/>
      <c r="AO1675" s="21"/>
      <c r="AP1675" s="21"/>
      <c r="AQ1675" s="21"/>
      <c r="AR1675" s="21"/>
      <c r="AS1675" s="21"/>
      <c r="AT1675" s="21"/>
      <c r="AU1675" s="21"/>
      <c r="AV1675" s="21"/>
      <c r="AW1675" s="21"/>
      <c r="AX1675" s="21"/>
      <c r="AY1675" s="21"/>
      <c r="AZ1675" s="21"/>
      <c r="BA1675" s="21"/>
      <c r="BB1675" s="21"/>
      <c r="BC1675" s="21"/>
      <c r="BD1675" s="21"/>
      <c r="BE1675" s="21"/>
    </row>
    <row r="1676" spans="5:57" ht="12.75">
      <c r="E1676" s="21"/>
      <c r="F1676" s="21"/>
      <c r="G1676" s="21"/>
      <c r="H1676" s="21"/>
      <c r="I1676" s="21"/>
      <c r="J1676" s="21"/>
      <c r="K1676" s="21"/>
      <c r="L1676" s="21"/>
      <c r="M1676" s="21"/>
      <c r="N1676" s="21"/>
      <c r="O1676" s="21"/>
      <c r="P1676" s="21"/>
      <c r="Q1676" s="21"/>
      <c r="R1676" s="21"/>
      <c r="S1676" s="21"/>
      <c r="T1676" s="21"/>
      <c r="U1676" s="21"/>
      <c r="V1676" s="21"/>
      <c r="W1676" s="21"/>
      <c r="X1676" s="21"/>
      <c r="Y1676" s="21"/>
      <c r="Z1676" s="21"/>
      <c r="AA1676" s="21"/>
      <c r="AB1676" s="21"/>
      <c r="AC1676" s="21"/>
      <c r="AD1676" s="21"/>
      <c r="AE1676" s="21"/>
      <c r="AF1676" s="21"/>
      <c r="AG1676" s="21"/>
      <c r="AH1676" s="21"/>
      <c r="AI1676" s="21"/>
      <c r="AJ1676" s="21"/>
      <c r="AK1676" s="21"/>
      <c r="AL1676" s="21"/>
      <c r="AM1676" s="21"/>
      <c r="AN1676" s="21"/>
      <c r="AO1676" s="21"/>
      <c r="AP1676" s="21"/>
      <c r="AQ1676" s="21"/>
      <c r="AR1676" s="21"/>
      <c r="AS1676" s="21"/>
      <c r="AT1676" s="21"/>
      <c r="AU1676" s="21"/>
      <c r="AV1676" s="21"/>
      <c r="AW1676" s="21"/>
      <c r="AX1676" s="21"/>
      <c r="AY1676" s="21"/>
      <c r="AZ1676" s="21"/>
      <c r="BA1676" s="21"/>
      <c r="BB1676" s="21"/>
      <c r="BC1676" s="21"/>
      <c r="BD1676" s="21"/>
      <c r="BE1676" s="21"/>
    </row>
    <row r="1677" spans="5:57" ht="12.75">
      <c r="E1677" s="21"/>
      <c r="F1677" s="21"/>
      <c r="G1677" s="21"/>
      <c r="H1677" s="21"/>
      <c r="I1677" s="21"/>
      <c r="J1677" s="21"/>
      <c r="K1677" s="21"/>
      <c r="L1677" s="21"/>
      <c r="M1677" s="21"/>
      <c r="N1677" s="21"/>
      <c r="O1677" s="21"/>
      <c r="P1677" s="21"/>
      <c r="Q1677" s="21"/>
      <c r="R1677" s="21"/>
      <c r="S1677" s="21"/>
      <c r="T1677" s="21"/>
      <c r="U1677" s="21"/>
      <c r="V1677" s="21"/>
      <c r="W1677" s="21"/>
      <c r="X1677" s="21"/>
      <c r="Y1677" s="21"/>
      <c r="Z1677" s="21"/>
      <c r="AA1677" s="21"/>
      <c r="AB1677" s="21"/>
      <c r="AC1677" s="21"/>
      <c r="AD1677" s="21"/>
      <c r="AE1677" s="21"/>
      <c r="AF1677" s="21"/>
      <c r="AG1677" s="21"/>
      <c r="AH1677" s="21"/>
      <c r="AI1677" s="21"/>
      <c r="AJ1677" s="21"/>
      <c r="AK1677" s="21"/>
      <c r="AL1677" s="21"/>
      <c r="AM1677" s="21"/>
      <c r="AN1677" s="21"/>
      <c r="AO1677" s="21"/>
      <c r="AP1677" s="21"/>
      <c r="AQ1677" s="21"/>
      <c r="AR1677" s="21"/>
      <c r="AS1677" s="21"/>
      <c r="AT1677" s="21"/>
      <c r="AU1677" s="21"/>
      <c r="AV1677" s="21"/>
      <c r="AW1677" s="21"/>
      <c r="AX1677" s="21"/>
      <c r="AY1677" s="21"/>
      <c r="AZ1677" s="21"/>
      <c r="BA1677" s="21"/>
      <c r="BB1677" s="21"/>
      <c r="BC1677" s="21"/>
      <c r="BD1677" s="21"/>
      <c r="BE1677" s="21"/>
    </row>
    <row r="1678" spans="5:57" ht="12.75">
      <c r="E1678" s="21"/>
      <c r="F1678" s="21"/>
      <c r="G1678" s="21"/>
      <c r="H1678" s="21"/>
      <c r="I1678" s="21"/>
      <c r="J1678" s="21"/>
      <c r="K1678" s="21"/>
      <c r="L1678" s="21"/>
      <c r="M1678" s="21"/>
      <c r="N1678" s="21"/>
      <c r="O1678" s="21"/>
      <c r="P1678" s="21"/>
      <c r="Q1678" s="21"/>
      <c r="R1678" s="21"/>
      <c r="S1678" s="21"/>
      <c r="T1678" s="21"/>
      <c r="U1678" s="21"/>
      <c r="V1678" s="21"/>
      <c r="W1678" s="21"/>
      <c r="X1678" s="21"/>
      <c r="Y1678" s="21"/>
      <c r="Z1678" s="21"/>
      <c r="AA1678" s="21"/>
      <c r="AB1678" s="21"/>
      <c r="AC1678" s="21"/>
      <c r="AD1678" s="21"/>
      <c r="AE1678" s="21"/>
      <c r="AF1678" s="21"/>
      <c r="AG1678" s="21"/>
      <c r="AH1678" s="21"/>
      <c r="AI1678" s="21"/>
      <c r="AJ1678" s="21"/>
      <c r="AK1678" s="21"/>
      <c r="AL1678" s="21"/>
      <c r="AM1678" s="21"/>
      <c r="AN1678" s="21"/>
      <c r="AO1678" s="21"/>
      <c r="AP1678" s="21"/>
      <c r="AQ1678" s="21"/>
      <c r="AR1678" s="21"/>
      <c r="AS1678" s="21"/>
      <c r="AT1678" s="21"/>
      <c r="AU1678" s="21"/>
      <c r="AV1678" s="21"/>
      <c r="AW1678" s="21"/>
      <c r="AX1678" s="21"/>
      <c r="AY1678" s="21"/>
      <c r="AZ1678" s="21"/>
      <c r="BA1678" s="21"/>
      <c r="BB1678" s="21"/>
      <c r="BC1678" s="21"/>
      <c r="BD1678" s="21"/>
      <c r="BE1678" s="21"/>
    </row>
    <row r="1679" spans="5:57" ht="12.75">
      <c r="E1679" s="21"/>
      <c r="F1679" s="21"/>
      <c r="G1679" s="21"/>
      <c r="H1679" s="21"/>
      <c r="I1679" s="21"/>
      <c r="J1679" s="21"/>
      <c r="K1679" s="21"/>
      <c r="L1679" s="21"/>
      <c r="M1679" s="21"/>
      <c r="N1679" s="21"/>
      <c r="O1679" s="21"/>
      <c r="P1679" s="21"/>
      <c r="Q1679" s="21"/>
      <c r="R1679" s="21"/>
      <c r="S1679" s="21"/>
      <c r="T1679" s="21"/>
      <c r="U1679" s="21"/>
      <c r="V1679" s="21"/>
      <c r="W1679" s="21"/>
      <c r="X1679" s="21"/>
      <c r="Y1679" s="21"/>
      <c r="Z1679" s="21"/>
      <c r="AA1679" s="21"/>
      <c r="AB1679" s="21"/>
      <c r="AC1679" s="21"/>
      <c r="AD1679" s="21"/>
      <c r="AE1679" s="21"/>
      <c r="AF1679" s="21"/>
      <c r="AG1679" s="21"/>
      <c r="AH1679" s="21"/>
      <c r="AI1679" s="21"/>
      <c r="AJ1679" s="21"/>
      <c r="AK1679" s="21"/>
      <c r="AL1679" s="21"/>
      <c r="AM1679" s="21"/>
      <c r="AN1679" s="21"/>
      <c r="AO1679" s="21"/>
      <c r="AP1679" s="21"/>
      <c r="AQ1679" s="21"/>
      <c r="AR1679" s="21"/>
      <c r="AS1679" s="21"/>
      <c r="AT1679" s="21"/>
      <c r="AU1679" s="21"/>
      <c r="AV1679" s="21"/>
      <c r="AW1679" s="21"/>
      <c r="AX1679" s="21"/>
      <c r="AY1679" s="21"/>
      <c r="AZ1679" s="21"/>
      <c r="BA1679" s="21"/>
      <c r="BB1679" s="21"/>
      <c r="BC1679" s="21"/>
      <c r="BD1679" s="21"/>
      <c r="BE1679" s="21"/>
    </row>
    <row r="1680" spans="5:57" ht="12.75">
      <c r="E1680" s="21"/>
      <c r="F1680" s="21"/>
      <c r="G1680" s="21"/>
      <c r="H1680" s="21"/>
      <c r="I1680" s="21"/>
      <c r="J1680" s="21"/>
      <c r="K1680" s="21"/>
      <c r="L1680" s="21"/>
      <c r="M1680" s="21"/>
      <c r="N1680" s="21"/>
      <c r="O1680" s="21"/>
      <c r="P1680" s="21"/>
      <c r="Q1680" s="21"/>
      <c r="R1680" s="21"/>
      <c r="S1680" s="21"/>
      <c r="T1680" s="21"/>
      <c r="U1680" s="21"/>
      <c r="V1680" s="21"/>
      <c r="W1680" s="21"/>
      <c r="X1680" s="21"/>
      <c r="Y1680" s="21"/>
      <c r="Z1680" s="21"/>
      <c r="AA1680" s="21"/>
      <c r="AB1680" s="21"/>
      <c r="AC1680" s="21"/>
      <c r="AD1680" s="21"/>
      <c r="AE1680" s="21"/>
      <c r="AF1680" s="21"/>
      <c r="AG1680" s="21"/>
      <c r="AH1680" s="21"/>
      <c r="AI1680" s="21"/>
      <c r="AJ1680" s="21"/>
      <c r="AK1680" s="21"/>
      <c r="AL1680" s="21"/>
      <c r="AM1680" s="21"/>
      <c r="AN1680" s="21"/>
      <c r="AO1680" s="21"/>
      <c r="AP1680" s="21"/>
      <c r="AQ1680" s="21"/>
      <c r="AR1680" s="21"/>
      <c r="AS1680" s="21"/>
      <c r="AT1680" s="21"/>
      <c r="AU1680" s="21"/>
      <c r="AV1680" s="21"/>
      <c r="AW1680" s="21"/>
      <c r="AX1680" s="21"/>
      <c r="AY1680" s="21"/>
      <c r="AZ1680" s="21"/>
      <c r="BA1680" s="21"/>
      <c r="BB1680" s="21"/>
      <c r="BC1680" s="21"/>
      <c r="BD1680" s="21"/>
      <c r="BE1680" s="21"/>
    </row>
    <row r="1681" spans="5:57" ht="12.75">
      <c r="E1681" s="21"/>
      <c r="F1681" s="21"/>
      <c r="G1681" s="21"/>
      <c r="H1681" s="21"/>
      <c r="I1681" s="21"/>
      <c r="J1681" s="21"/>
      <c r="K1681" s="21"/>
      <c r="L1681" s="21"/>
      <c r="M1681" s="21"/>
      <c r="N1681" s="21"/>
      <c r="O1681" s="21"/>
      <c r="P1681" s="21"/>
      <c r="Q1681" s="21"/>
      <c r="R1681" s="21"/>
      <c r="S1681" s="21"/>
      <c r="T1681" s="21"/>
      <c r="U1681" s="21"/>
      <c r="V1681" s="21"/>
      <c r="W1681" s="21"/>
      <c r="X1681" s="21"/>
      <c r="Y1681" s="21"/>
      <c r="Z1681" s="21"/>
      <c r="AA1681" s="21"/>
      <c r="AB1681" s="21"/>
      <c r="AC1681" s="21"/>
      <c r="AD1681" s="21"/>
      <c r="AE1681" s="21"/>
      <c r="AF1681" s="21"/>
      <c r="AG1681" s="21"/>
      <c r="AH1681" s="21"/>
      <c r="AI1681" s="21"/>
      <c r="AJ1681" s="21"/>
      <c r="AK1681" s="21"/>
      <c r="AL1681" s="21"/>
      <c r="AM1681" s="21"/>
      <c r="AN1681" s="21"/>
      <c r="AO1681" s="21"/>
      <c r="AP1681" s="21"/>
      <c r="AQ1681" s="21"/>
      <c r="AR1681" s="21"/>
      <c r="AS1681" s="21"/>
      <c r="AT1681" s="21"/>
      <c r="AU1681" s="21"/>
      <c r="AV1681" s="21"/>
      <c r="AW1681" s="21"/>
      <c r="AX1681" s="21"/>
      <c r="AY1681" s="21"/>
      <c r="AZ1681" s="21"/>
      <c r="BA1681" s="21"/>
      <c r="BB1681" s="21"/>
      <c r="BC1681" s="21"/>
      <c r="BD1681" s="21"/>
      <c r="BE1681" s="21"/>
    </row>
    <row r="1682" spans="5:57" ht="12.75">
      <c r="E1682" s="21"/>
      <c r="F1682" s="21"/>
      <c r="G1682" s="21"/>
      <c r="H1682" s="21"/>
      <c r="I1682" s="21"/>
      <c r="J1682" s="21"/>
      <c r="K1682" s="21"/>
      <c r="L1682" s="21"/>
      <c r="M1682" s="21"/>
      <c r="N1682" s="21"/>
      <c r="O1682" s="21"/>
      <c r="P1682" s="21"/>
      <c r="Q1682" s="21"/>
      <c r="R1682" s="21"/>
      <c r="S1682" s="21"/>
      <c r="T1682" s="21"/>
      <c r="U1682" s="21"/>
      <c r="V1682" s="21"/>
      <c r="W1682" s="21"/>
      <c r="X1682" s="21"/>
      <c r="Y1682" s="21"/>
      <c r="Z1682" s="21"/>
      <c r="AA1682" s="21"/>
      <c r="AB1682" s="21"/>
      <c r="AC1682" s="21"/>
      <c r="AD1682" s="21"/>
      <c r="AE1682" s="21"/>
      <c r="AF1682" s="21"/>
      <c r="AG1682" s="21"/>
      <c r="AH1682" s="21"/>
      <c r="AI1682" s="21"/>
      <c r="AJ1682" s="21"/>
      <c r="AK1682" s="21"/>
      <c r="AL1682" s="21"/>
      <c r="AM1682" s="21"/>
      <c r="AN1682" s="21"/>
      <c r="AO1682" s="21"/>
      <c r="AP1682" s="21"/>
      <c r="AQ1682" s="21"/>
      <c r="AR1682" s="21"/>
      <c r="AS1682" s="21"/>
      <c r="AT1682" s="21"/>
      <c r="AU1682" s="21"/>
      <c r="AV1682" s="21"/>
      <c r="AW1682" s="21"/>
      <c r="AX1682" s="21"/>
      <c r="AY1682" s="21"/>
      <c r="AZ1682" s="21"/>
      <c r="BA1682" s="21"/>
      <c r="BB1682" s="21"/>
      <c r="BC1682" s="21"/>
      <c r="BD1682" s="21"/>
      <c r="BE1682" s="21"/>
    </row>
    <row r="1683" spans="5:57" ht="12.75">
      <c r="E1683" s="21"/>
      <c r="F1683" s="21"/>
      <c r="G1683" s="21"/>
      <c r="H1683" s="21"/>
      <c r="I1683" s="21"/>
      <c r="J1683" s="21"/>
      <c r="K1683" s="21"/>
      <c r="L1683" s="21"/>
      <c r="M1683" s="21"/>
      <c r="N1683" s="21"/>
      <c r="O1683" s="21"/>
      <c r="P1683" s="21"/>
      <c r="Q1683" s="21"/>
      <c r="R1683" s="21"/>
      <c r="S1683" s="21"/>
      <c r="T1683" s="21"/>
      <c r="U1683" s="21"/>
      <c r="V1683" s="21"/>
      <c r="W1683" s="21"/>
      <c r="X1683" s="21"/>
      <c r="Y1683" s="21"/>
      <c r="Z1683" s="21"/>
      <c r="AA1683" s="21"/>
      <c r="AB1683" s="21"/>
      <c r="AC1683" s="21"/>
      <c r="AD1683" s="21"/>
      <c r="AE1683" s="21"/>
      <c r="AF1683" s="21"/>
      <c r="AG1683" s="21"/>
      <c r="AH1683" s="21"/>
      <c r="AI1683" s="21"/>
      <c r="AJ1683" s="21"/>
      <c r="AK1683" s="21"/>
      <c r="AL1683" s="21"/>
      <c r="AM1683" s="21"/>
      <c r="AN1683" s="21"/>
      <c r="AO1683" s="21"/>
      <c r="AP1683" s="21"/>
      <c r="AQ1683" s="21"/>
      <c r="AR1683" s="21"/>
      <c r="AS1683" s="21"/>
      <c r="AT1683" s="21"/>
      <c r="AU1683" s="21"/>
      <c r="AV1683" s="21"/>
      <c r="AW1683" s="21"/>
      <c r="AX1683" s="21"/>
      <c r="AY1683" s="21"/>
      <c r="AZ1683" s="21"/>
      <c r="BA1683" s="21"/>
      <c r="BB1683" s="21"/>
      <c r="BC1683" s="21"/>
      <c r="BD1683" s="21"/>
      <c r="BE1683" s="21"/>
    </row>
    <row r="1684" spans="5:57" ht="12.75">
      <c r="E1684" s="21"/>
      <c r="F1684" s="21"/>
      <c r="G1684" s="21"/>
      <c r="H1684" s="21"/>
      <c r="I1684" s="21"/>
      <c r="J1684" s="21"/>
      <c r="K1684" s="21"/>
      <c r="L1684" s="21"/>
      <c r="M1684" s="21"/>
      <c r="N1684" s="21"/>
      <c r="O1684" s="21"/>
      <c r="P1684" s="21"/>
      <c r="Q1684" s="21"/>
      <c r="R1684" s="21"/>
      <c r="S1684" s="21"/>
      <c r="T1684" s="21"/>
      <c r="U1684" s="21"/>
      <c r="V1684" s="21"/>
      <c r="W1684" s="21"/>
      <c r="X1684" s="21"/>
      <c r="Y1684" s="21"/>
      <c r="Z1684" s="21"/>
      <c r="AA1684" s="21"/>
      <c r="AB1684" s="21"/>
      <c r="AC1684" s="21"/>
      <c r="AD1684" s="21"/>
      <c r="AE1684" s="21"/>
      <c r="AF1684" s="21"/>
      <c r="AG1684" s="21"/>
      <c r="AH1684" s="21"/>
      <c r="AI1684" s="21"/>
      <c r="AJ1684" s="21"/>
      <c r="AK1684" s="21"/>
      <c r="AL1684" s="21"/>
      <c r="AM1684" s="21"/>
      <c r="AN1684" s="21"/>
      <c r="AO1684" s="21"/>
      <c r="AP1684" s="21"/>
      <c r="AQ1684" s="21"/>
      <c r="AR1684" s="21"/>
      <c r="AS1684" s="21"/>
      <c r="AT1684" s="21"/>
      <c r="AU1684" s="21"/>
      <c r="AV1684" s="21"/>
      <c r="AW1684" s="21"/>
      <c r="AX1684" s="21"/>
      <c r="AY1684" s="21"/>
      <c r="AZ1684" s="21"/>
      <c r="BA1684" s="21"/>
      <c r="BB1684" s="21"/>
      <c r="BC1684" s="21"/>
      <c r="BD1684" s="21"/>
      <c r="BE1684" s="21"/>
    </row>
    <row r="1685" spans="5:57" ht="12.75">
      <c r="E1685" s="21"/>
      <c r="F1685" s="21"/>
      <c r="G1685" s="21"/>
      <c r="H1685" s="21"/>
      <c r="I1685" s="21"/>
      <c r="J1685" s="21"/>
      <c r="K1685" s="21"/>
      <c r="L1685" s="21"/>
      <c r="M1685" s="21"/>
      <c r="N1685" s="21"/>
      <c r="O1685" s="21"/>
      <c r="P1685" s="21"/>
      <c r="Q1685" s="21"/>
      <c r="R1685" s="21"/>
      <c r="S1685" s="21"/>
      <c r="T1685" s="21"/>
      <c r="U1685" s="21"/>
      <c r="V1685" s="21"/>
      <c r="W1685" s="21"/>
      <c r="X1685" s="21"/>
      <c r="Y1685" s="21"/>
      <c r="Z1685" s="21"/>
      <c r="AA1685" s="21"/>
      <c r="AB1685" s="21"/>
      <c r="AC1685" s="21"/>
      <c r="AD1685" s="21"/>
      <c r="AE1685" s="21"/>
      <c r="AF1685" s="21"/>
      <c r="AG1685" s="21"/>
      <c r="AH1685" s="21"/>
      <c r="AI1685" s="21"/>
      <c r="AJ1685" s="21"/>
      <c r="AK1685" s="21"/>
      <c r="AL1685" s="21"/>
      <c r="AM1685" s="21"/>
      <c r="AN1685" s="21"/>
      <c r="AO1685" s="21"/>
      <c r="AP1685" s="21"/>
      <c r="AQ1685" s="21"/>
      <c r="AR1685" s="21"/>
      <c r="AS1685" s="21"/>
      <c r="AT1685" s="21"/>
      <c r="AU1685" s="21"/>
      <c r="AV1685" s="21"/>
      <c r="AW1685" s="21"/>
      <c r="AX1685" s="21"/>
      <c r="AY1685" s="21"/>
      <c r="AZ1685" s="21"/>
      <c r="BA1685" s="21"/>
      <c r="BB1685" s="21"/>
      <c r="BC1685" s="21"/>
      <c r="BD1685" s="21"/>
      <c r="BE1685" s="21"/>
    </row>
    <row r="1686" spans="5:57" ht="12.75">
      <c r="E1686" s="21"/>
      <c r="F1686" s="21"/>
      <c r="G1686" s="21"/>
      <c r="H1686" s="21"/>
      <c r="I1686" s="21"/>
      <c r="J1686" s="21"/>
      <c r="K1686" s="21"/>
      <c r="L1686" s="21"/>
      <c r="M1686" s="21"/>
      <c r="N1686" s="21"/>
      <c r="O1686" s="21"/>
      <c r="P1686" s="21"/>
      <c r="Q1686" s="21"/>
      <c r="R1686" s="21"/>
      <c r="S1686" s="21"/>
      <c r="T1686" s="21"/>
      <c r="U1686" s="21"/>
      <c r="V1686" s="21"/>
      <c r="W1686" s="21"/>
      <c r="X1686" s="21"/>
      <c r="Y1686" s="21"/>
      <c r="Z1686" s="21"/>
      <c r="AA1686" s="21"/>
      <c r="AB1686" s="21"/>
      <c r="AC1686" s="21"/>
      <c r="AD1686" s="21"/>
      <c r="AE1686" s="21"/>
      <c r="AF1686" s="21"/>
      <c r="AG1686" s="21"/>
      <c r="AH1686" s="21"/>
      <c r="AI1686" s="21"/>
      <c r="AJ1686" s="21"/>
      <c r="AK1686" s="21"/>
      <c r="AL1686" s="21"/>
      <c r="AM1686" s="21"/>
      <c r="AN1686" s="21"/>
      <c r="AO1686" s="21"/>
      <c r="AP1686" s="21"/>
      <c r="AQ1686" s="21"/>
      <c r="AR1686" s="21"/>
      <c r="AS1686" s="21"/>
      <c r="AT1686" s="21"/>
      <c r="AU1686" s="21"/>
      <c r="AV1686" s="21"/>
      <c r="AW1686" s="21"/>
      <c r="AX1686" s="21"/>
      <c r="AY1686" s="21"/>
      <c r="AZ1686" s="21"/>
      <c r="BA1686" s="21"/>
      <c r="BB1686" s="21"/>
      <c r="BC1686" s="21"/>
      <c r="BD1686" s="21"/>
      <c r="BE1686" s="21"/>
    </row>
    <row r="1687" spans="5:57" ht="12.75">
      <c r="E1687" s="21"/>
      <c r="F1687" s="21"/>
      <c r="G1687" s="21"/>
      <c r="H1687" s="21"/>
      <c r="I1687" s="21"/>
      <c r="J1687" s="21"/>
      <c r="K1687" s="21"/>
      <c r="L1687" s="21"/>
      <c r="M1687" s="21"/>
      <c r="N1687" s="21"/>
      <c r="O1687" s="21"/>
      <c r="P1687" s="21"/>
      <c r="Q1687" s="21"/>
      <c r="R1687" s="21"/>
      <c r="S1687" s="21"/>
      <c r="T1687" s="21"/>
      <c r="U1687" s="21"/>
      <c r="V1687" s="21"/>
      <c r="W1687" s="21"/>
      <c r="X1687" s="21"/>
      <c r="Y1687" s="21"/>
      <c r="Z1687" s="21"/>
      <c r="AA1687" s="21"/>
      <c r="AB1687" s="21"/>
      <c r="AC1687" s="21"/>
      <c r="AD1687" s="21"/>
      <c r="AE1687" s="21"/>
      <c r="AF1687" s="21"/>
      <c r="AG1687" s="21"/>
      <c r="AH1687" s="21"/>
      <c r="AI1687" s="21"/>
      <c r="AJ1687" s="21"/>
      <c r="AK1687" s="21"/>
      <c r="AL1687" s="21"/>
      <c r="AM1687" s="21"/>
      <c r="AN1687" s="21"/>
      <c r="AO1687" s="21"/>
      <c r="AP1687" s="21"/>
      <c r="AQ1687" s="21"/>
      <c r="AR1687" s="21"/>
      <c r="AS1687" s="21"/>
      <c r="AT1687" s="21"/>
      <c r="AU1687" s="21"/>
      <c r="AV1687" s="21"/>
      <c r="AW1687" s="21"/>
      <c r="AX1687" s="21"/>
      <c r="AY1687" s="21"/>
      <c r="AZ1687" s="21"/>
      <c r="BA1687" s="21"/>
      <c r="BB1687" s="21"/>
      <c r="BC1687" s="21"/>
      <c r="BD1687" s="21"/>
      <c r="BE1687" s="21"/>
    </row>
    <row r="1688" spans="5:57" ht="12.75">
      <c r="E1688" s="21"/>
      <c r="F1688" s="21"/>
      <c r="G1688" s="21"/>
      <c r="H1688" s="21"/>
      <c r="I1688" s="21"/>
      <c r="J1688" s="21"/>
      <c r="K1688" s="21"/>
      <c r="L1688" s="21"/>
      <c r="M1688" s="21"/>
      <c r="N1688" s="21"/>
      <c r="O1688" s="21"/>
      <c r="P1688" s="21"/>
      <c r="Q1688" s="21"/>
      <c r="R1688" s="21"/>
      <c r="S1688" s="21"/>
      <c r="T1688" s="21"/>
      <c r="U1688" s="21"/>
      <c r="V1688" s="21"/>
      <c r="W1688" s="21"/>
      <c r="X1688" s="21"/>
      <c r="Y1688" s="21"/>
      <c r="Z1688" s="21"/>
      <c r="AA1688" s="21"/>
      <c r="AB1688" s="21"/>
      <c r="AC1688" s="21"/>
      <c r="AD1688" s="21"/>
      <c r="AE1688" s="21"/>
      <c r="AF1688" s="21"/>
      <c r="AG1688" s="21"/>
      <c r="AH1688" s="21"/>
      <c r="AI1688" s="21"/>
      <c r="AJ1688" s="21"/>
      <c r="AK1688" s="21"/>
      <c r="AL1688" s="21"/>
      <c r="AM1688" s="21"/>
      <c r="AN1688" s="21"/>
      <c r="AO1688" s="21"/>
      <c r="AP1688" s="21"/>
      <c r="AQ1688" s="21"/>
      <c r="AR1688" s="21"/>
      <c r="AS1688" s="21"/>
      <c r="AT1688" s="21"/>
      <c r="AU1688" s="21"/>
      <c r="AV1688" s="21"/>
      <c r="AW1688" s="21"/>
      <c r="AX1688" s="21"/>
      <c r="AY1688" s="21"/>
      <c r="AZ1688" s="21"/>
      <c r="BA1688" s="21"/>
      <c r="BB1688" s="21"/>
      <c r="BC1688" s="21"/>
      <c r="BD1688" s="21"/>
      <c r="BE1688" s="21"/>
    </row>
    <row r="1689" spans="5:57" ht="12.75">
      <c r="E1689" s="21"/>
      <c r="F1689" s="21"/>
      <c r="G1689" s="21"/>
      <c r="H1689" s="21"/>
      <c r="I1689" s="21"/>
      <c r="J1689" s="21"/>
      <c r="K1689" s="21"/>
      <c r="L1689" s="21"/>
      <c r="M1689" s="21"/>
      <c r="N1689" s="21"/>
      <c r="O1689" s="21"/>
      <c r="P1689" s="21"/>
      <c r="Q1689" s="21"/>
      <c r="R1689" s="21"/>
      <c r="S1689" s="21"/>
      <c r="T1689" s="21"/>
      <c r="U1689" s="21"/>
      <c r="V1689" s="21"/>
      <c r="W1689" s="21"/>
      <c r="X1689" s="21"/>
      <c r="Y1689" s="21"/>
      <c r="Z1689" s="21"/>
      <c r="AA1689" s="21"/>
      <c r="AB1689" s="21"/>
      <c r="AC1689" s="21"/>
      <c r="AD1689" s="21"/>
      <c r="AE1689" s="21"/>
      <c r="AF1689" s="21"/>
      <c r="AG1689" s="21"/>
      <c r="AH1689" s="21"/>
      <c r="AI1689" s="21"/>
      <c r="AJ1689" s="21"/>
      <c r="AK1689" s="21"/>
      <c r="AL1689" s="21"/>
      <c r="AM1689" s="21"/>
      <c r="AN1689" s="21"/>
      <c r="AO1689" s="21"/>
      <c r="AP1689" s="21"/>
      <c r="AQ1689" s="21"/>
      <c r="AR1689" s="21"/>
      <c r="AS1689" s="21"/>
      <c r="AT1689" s="21"/>
      <c r="AU1689" s="21"/>
      <c r="AV1689" s="21"/>
      <c r="AW1689" s="21"/>
      <c r="AX1689" s="21"/>
      <c r="AY1689" s="21"/>
      <c r="AZ1689" s="21"/>
      <c r="BA1689" s="21"/>
      <c r="BB1689" s="21"/>
      <c r="BC1689" s="21"/>
      <c r="BD1689" s="21"/>
      <c r="BE1689" s="21"/>
    </row>
    <row r="1690" spans="5:57" ht="12.75">
      <c r="E1690" s="21"/>
      <c r="F1690" s="21"/>
      <c r="G1690" s="21"/>
      <c r="H1690" s="21"/>
      <c r="I1690" s="21"/>
      <c r="J1690" s="21"/>
      <c r="K1690" s="21"/>
      <c r="L1690" s="21"/>
      <c r="M1690" s="21"/>
      <c r="N1690" s="21"/>
      <c r="O1690" s="21"/>
      <c r="P1690" s="21"/>
      <c r="Q1690" s="21"/>
      <c r="R1690" s="21"/>
      <c r="S1690" s="21"/>
      <c r="T1690" s="21"/>
      <c r="U1690" s="21"/>
      <c r="V1690" s="21"/>
      <c r="W1690" s="21"/>
      <c r="X1690" s="21"/>
      <c r="Y1690" s="21"/>
      <c r="Z1690" s="21"/>
      <c r="AA1690" s="21"/>
      <c r="AB1690" s="21"/>
      <c r="AC1690" s="21"/>
      <c r="AD1690" s="21"/>
      <c r="AE1690" s="21"/>
      <c r="AF1690" s="21"/>
      <c r="AG1690" s="21"/>
      <c r="AH1690" s="21"/>
      <c r="AI1690" s="21"/>
      <c r="AJ1690" s="21"/>
      <c r="AK1690" s="21"/>
      <c r="AL1690" s="21"/>
      <c r="AM1690" s="21"/>
      <c r="AN1690" s="21"/>
      <c r="AO1690" s="21"/>
      <c r="AP1690" s="21"/>
      <c r="AQ1690" s="21"/>
      <c r="AR1690" s="21"/>
      <c r="AS1690" s="21"/>
      <c r="AT1690" s="21"/>
      <c r="AU1690" s="21"/>
      <c r="AV1690" s="21"/>
      <c r="AW1690" s="21"/>
      <c r="AX1690" s="21"/>
      <c r="AY1690" s="21"/>
      <c r="AZ1690" s="21"/>
      <c r="BA1690" s="21"/>
      <c r="BB1690" s="21"/>
      <c r="BC1690" s="21"/>
      <c r="BD1690" s="21"/>
      <c r="BE1690" s="21"/>
    </row>
    <row r="1691" spans="5:57" ht="12.75">
      <c r="E1691" s="21"/>
      <c r="F1691" s="21"/>
      <c r="G1691" s="21"/>
      <c r="H1691" s="21"/>
      <c r="I1691" s="21"/>
      <c r="J1691" s="21"/>
      <c r="K1691" s="21"/>
      <c r="L1691" s="21"/>
      <c r="M1691" s="21"/>
      <c r="N1691" s="21"/>
      <c r="O1691" s="21"/>
      <c r="P1691" s="21"/>
      <c r="Q1691" s="21"/>
      <c r="R1691" s="21"/>
      <c r="S1691" s="21"/>
      <c r="T1691" s="21"/>
      <c r="U1691" s="21"/>
      <c r="V1691" s="21"/>
      <c r="W1691" s="21"/>
      <c r="X1691" s="21"/>
      <c r="Y1691" s="21"/>
      <c r="Z1691" s="21"/>
      <c r="AA1691" s="21"/>
      <c r="AB1691" s="21"/>
      <c r="AC1691" s="21"/>
      <c r="AD1691" s="21"/>
      <c r="AE1691" s="21"/>
      <c r="AF1691" s="21"/>
      <c r="AG1691" s="21"/>
      <c r="AH1691" s="21"/>
      <c r="AI1691" s="21"/>
      <c r="AJ1691" s="21"/>
      <c r="AK1691" s="21"/>
      <c r="AL1691" s="21"/>
      <c r="AM1691" s="21"/>
      <c r="AN1691" s="21"/>
      <c r="AO1691" s="21"/>
      <c r="AP1691" s="21"/>
      <c r="AQ1691" s="21"/>
      <c r="AR1691" s="21"/>
      <c r="AS1691" s="21"/>
      <c r="AT1691" s="21"/>
      <c r="AU1691" s="21"/>
      <c r="AV1691" s="21"/>
      <c r="AW1691" s="21"/>
      <c r="AX1691" s="21"/>
      <c r="AY1691" s="21"/>
      <c r="AZ1691" s="21"/>
      <c r="BA1691" s="21"/>
      <c r="BB1691" s="21"/>
      <c r="BC1691" s="21"/>
      <c r="BD1691" s="21"/>
      <c r="BE1691" s="21"/>
    </row>
    <row r="1692" spans="5:57" ht="12.75">
      <c r="E1692" s="21"/>
      <c r="F1692" s="21"/>
      <c r="G1692" s="21"/>
      <c r="H1692" s="21"/>
      <c r="I1692" s="21"/>
      <c r="J1692" s="21"/>
      <c r="K1692" s="21"/>
      <c r="L1692" s="21"/>
      <c r="M1692" s="21"/>
      <c r="N1692" s="21"/>
      <c r="O1692" s="21"/>
      <c r="P1692" s="21"/>
      <c r="Q1692" s="21"/>
      <c r="R1692" s="21"/>
      <c r="S1692" s="21"/>
      <c r="T1692" s="21"/>
      <c r="U1692" s="21"/>
      <c r="V1692" s="21"/>
      <c r="W1692" s="21"/>
      <c r="X1692" s="21"/>
      <c r="Y1692" s="21"/>
      <c r="Z1692" s="21"/>
      <c r="AA1692" s="21"/>
      <c r="AB1692" s="21"/>
      <c r="AC1692" s="21"/>
      <c r="AD1692" s="21"/>
      <c r="AE1692" s="21"/>
      <c r="AF1692" s="21"/>
      <c r="AG1692" s="21"/>
      <c r="AH1692" s="21"/>
      <c r="AI1692" s="21"/>
      <c r="AJ1692" s="21"/>
      <c r="AK1692" s="21"/>
      <c r="AL1692" s="21"/>
      <c r="AM1692" s="21"/>
      <c r="AN1692" s="21"/>
      <c r="AO1692" s="21"/>
      <c r="AP1692" s="21"/>
      <c r="AQ1692" s="21"/>
      <c r="AR1692" s="21"/>
      <c r="AS1692" s="21"/>
      <c r="AT1692" s="21"/>
      <c r="AU1692" s="21"/>
      <c r="AV1692" s="21"/>
      <c r="AW1692" s="21"/>
      <c r="AX1692" s="21"/>
      <c r="AY1692" s="21"/>
      <c r="AZ1692" s="21"/>
      <c r="BA1692" s="21"/>
      <c r="BB1692" s="21"/>
      <c r="BC1692" s="21"/>
      <c r="BD1692" s="21"/>
      <c r="BE1692" s="21"/>
    </row>
    <row r="1693" spans="5:57" ht="12.75">
      <c r="E1693" s="21"/>
      <c r="F1693" s="21"/>
      <c r="G1693" s="21"/>
      <c r="H1693" s="21"/>
      <c r="I1693" s="21"/>
      <c r="J1693" s="21"/>
      <c r="K1693" s="21"/>
      <c r="L1693" s="21"/>
      <c r="M1693" s="21"/>
      <c r="N1693" s="21"/>
      <c r="O1693" s="21"/>
      <c r="P1693" s="21"/>
      <c r="Q1693" s="21"/>
      <c r="R1693" s="21"/>
      <c r="S1693" s="21"/>
      <c r="T1693" s="21"/>
      <c r="U1693" s="21"/>
      <c r="V1693" s="21"/>
      <c r="W1693" s="21"/>
      <c r="X1693" s="21"/>
      <c r="Y1693" s="21"/>
      <c r="Z1693" s="21"/>
      <c r="AA1693" s="21"/>
      <c r="AB1693" s="21"/>
      <c r="AC1693" s="21"/>
      <c r="AD1693" s="21"/>
      <c r="AE1693" s="21"/>
      <c r="AF1693" s="21"/>
      <c r="AG1693" s="21"/>
      <c r="AH1693" s="21"/>
      <c r="AI1693" s="21"/>
      <c r="AJ1693" s="21"/>
      <c r="AK1693" s="21"/>
      <c r="AL1693" s="21"/>
      <c r="AM1693" s="21"/>
      <c r="AN1693" s="21"/>
      <c r="AO1693" s="21"/>
      <c r="AP1693" s="21"/>
      <c r="AQ1693" s="21"/>
      <c r="AR1693" s="21"/>
      <c r="AS1693" s="21"/>
      <c r="AT1693" s="21"/>
      <c r="AU1693" s="21"/>
      <c r="AV1693" s="21"/>
      <c r="AW1693" s="21"/>
      <c r="AX1693" s="21"/>
      <c r="AY1693" s="21"/>
      <c r="AZ1693" s="21"/>
      <c r="BA1693" s="21"/>
      <c r="BB1693" s="21"/>
      <c r="BC1693" s="21"/>
      <c r="BD1693" s="21"/>
      <c r="BE1693" s="21"/>
    </row>
    <row r="1694" spans="5:57" ht="12.75">
      <c r="E1694" s="21"/>
      <c r="F1694" s="21"/>
      <c r="G1694" s="21"/>
      <c r="H1694" s="21"/>
      <c r="I1694" s="21"/>
      <c r="J1694" s="21"/>
      <c r="K1694" s="21"/>
      <c r="L1694" s="21"/>
      <c r="M1694" s="21"/>
      <c r="N1694" s="21"/>
      <c r="O1694" s="21"/>
      <c r="P1694" s="21"/>
      <c r="Q1694" s="21"/>
      <c r="R1694" s="21"/>
      <c r="S1694" s="21"/>
      <c r="T1694" s="21"/>
      <c r="U1694" s="21"/>
      <c r="V1694" s="21"/>
      <c r="W1694" s="21"/>
      <c r="X1694" s="21"/>
      <c r="Y1694" s="21"/>
      <c r="Z1694" s="21"/>
      <c r="AA1694" s="21"/>
      <c r="AB1694" s="21"/>
      <c r="AC1694" s="21"/>
      <c r="AD1694" s="21"/>
      <c r="AE1694" s="21"/>
      <c r="AF1694" s="21"/>
      <c r="AG1694" s="21"/>
      <c r="AH1694" s="21"/>
      <c r="AI1694" s="21"/>
      <c r="AJ1694" s="21"/>
      <c r="AK1694" s="21"/>
      <c r="AL1694" s="21"/>
      <c r="AM1694" s="21"/>
      <c r="AN1694" s="21"/>
      <c r="AO1694" s="21"/>
      <c r="AP1694" s="21"/>
      <c r="AQ1694" s="21"/>
      <c r="AR1694" s="21"/>
      <c r="AS1694" s="21"/>
      <c r="AT1694" s="21"/>
      <c r="AU1694" s="21"/>
      <c r="AV1694" s="21"/>
      <c r="AW1694" s="21"/>
      <c r="AX1694" s="21"/>
      <c r="AY1694" s="21"/>
      <c r="AZ1694" s="21"/>
      <c r="BA1694" s="21"/>
      <c r="BB1694" s="21"/>
      <c r="BC1694" s="21"/>
      <c r="BD1694" s="21"/>
      <c r="BE1694" s="21"/>
    </row>
    <row r="1695" spans="5:57" ht="12.75">
      <c r="E1695" s="21"/>
      <c r="F1695" s="21"/>
      <c r="G1695" s="21"/>
      <c r="H1695" s="21"/>
      <c r="I1695" s="21"/>
      <c r="J1695" s="21"/>
      <c r="K1695" s="21"/>
      <c r="L1695" s="21"/>
      <c r="M1695" s="21"/>
      <c r="N1695" s="21"/>
      <c r="O1695" s="21"/>
      <c r="P1695" s="21"/>
      <c r="Q1695" s="21"/>
      <c r="R1695" s="21"/>
      <c r="S1695" s="21"/>
      <c r="T1695" s="21"/>
      <c r="U1695" s="21"/>
      <c r="V1695" s="21"/>
      <c r="W1695" s="21"/>
      <c r="X1695" s="21"/>
      <c r="Y1695" s="21"/>
      <c r="Z1695" s="21"/>
      <c r="AA1695" s="21"/>
      <c r="AB1695" s="21"/>
      <c r="AC1695" s="21"/>
      <c r="AD1695" s="21"/>
      <c r="AE1695" s="21"/>
      <c r="AF1695" s="21"/>
      <c r="AG1695" s="21"/>
      <c r="AH1695" s="21"/>
      <c r="AI1695" s="21"/>
      <c r="AJ1695" s="21"/>
      <c r="AK1695" s="21"/>
      <c r="AL1695" s="21"/>
      <c r="AM1695" s="21"/>
      <c r="AN1695" s="21"/>
      <c r="AO1695" s="21"/>
      <c r="AP1695" s="21"/>
      <c r="AQ1695" s="21"/>
      <c r="AR1695" s="21"/>
      <c r="AS1695" s="21"/>
      <c r="AT1695" s="21"/>
      <c r="AU1695" s="21"/>
      <c r="AV1695" s="21"/>
      <c r="AW1695" s="21"/>
      <c r="AX1695" s="21"/>
      <c r="AY1695" s="21"/>
      <c r="AZ1695" s="21"/>
      <c r="BA1695" s="21"/>
      <c r="BB1695" s="21"/>
      <c r="BC1695" s="21"/>
      <c r="BD1695" s="21"/>
      <c r="BE1695" s="21"/>
    </row>
    <row r="1696" spans="5:57" ht="12.75">
      <c r="E1696" s="21"/>
      <c r="F1696" s="21"/>
      <c r="G1696" s="21"/>
      <c r="H1696" s="21"/>
      <c r="I1696" s="21"/>
      <c r="J1696" s="21"/>
      <c r="K1696" s="21"/>
      <c r="L1696" s="21"/>
      <c r="M1696" s="21"/>
      <c r="N1696" s="21"/>
      <c r="O1696" s="21"/>
      <c r="P1696" s="21"/>
      <c r="Q1696" s="21"/>
      <c r="R1696" s="21"/>
      <c r="S1696" s="21"/>
      <c r="T1696" s="21"/>
      <c r="U1696" s="21"/>
      <c r="V1696" s="21"/>
      <c r="W1696" s="21"/>
      <c r="X1696" s="21"/>
      <c r="Y1696" s="21"/>
      <c r="Z1696" s="21"/>
      <c r="AA1696" s="21"/>
      <c r="AB1696" s="21"/>
      <c r="AC1696" s="21"/>
      <c r="AD1696" s="21"/>
      <c r="AE1696" s="21"/>
      <c r="AF1696" s="21"/>
      <c r="AG1696" s="21"/>
      <c r="AH1696" s="21"/>
      <c r="AI1696" s="21"/>
      <c r="AJ1696" s="21"/>
      <c r="AK1696" s="21"/>
      <c r="AL1696" s="21"/>
      <c r="AM1696" s="21"/>
      <c r="AN1696" s="21"/>
      <c r="AO1696" s="21"/>
      <c r="AP1696" s="21"/>
      <c r="AQ1696" s="21"/>
      <c r="AR1696" s="21"/>
      <c r="AS1696" s="21"/>
      <c r="AT1696" s="21"/>
      <c r="AU1696" s="21"/>
      <c r="AV1696" s="21"/>
      <c r="AW1696" s="21"/>
      <c r="AX1696" s="21"/>
      <c r="AY1696" s="21"/>
      <c r="AZ1696" s="21"/>
      <c r="BA1696" s="21"/>
      <c r="BB1696" s="21"/>
      <c r="BC1696" s="21"/>
      <c r="BD1696" s="21"/>
      <c r="BE1696" s="21"/>
    </row>
    <row r="1697" spans="5:57" ht="12.75">
      <c r="E1697" s="21"/>
      <c r="F1697" s="21"/>
      <c r="G1697" s="21"/>
      <c r="H1697" s="21"/>
      <c r="I1697" s="21"/>
      <c r="J1697" s="21"/>
      <c r="K1697" s="21"/>
      <c r="L1697" s="21"/>
      <c r="M1697" s="21"/>
      <c r="N1697" s="21"/>
      <c r="O1697" s="21"/>
      <c r="P1697" s="21"/>
      <c r="Q1697" s="21"/>
      <c r="R1697" s="21"/>
      <c r="S1697" s="21"/>
      <c r="T1697" s="21"/>
      <c r="U1697" s="21"/>
      <c r="V1697" s="21"/>
      <c r="W1697" s="21"/>
      <c r="X1697" s="21"/>
      <c r="Y1697" s="21"/>
      <c r="Z1697" s="21"/>
      <c r="AA1697" s="21"/>
      <c r="AB1697" s="21"/>
      <c r="AC1697" s="21"/>
      <c r="AD1697" s="21"/>
      <c r="AE1697" s="21"/>
      <c r="AF1697" s="21"/>
      <c r="AG1697" s="21"/>
      <c r="AH1697" s="21"/>
      <c r="AI1697" s="21"/>
      <c r="AJ1697" s="21"/>
      <c r="AK1697" s="21"/>
      <c r="AL1697" s="21"/>
      <c r="AM1697" s="21"/>
      <c r="AN1697" s="21"/>
      <c r="AO1697" s="21"/>
      <c r="AP1697" s="21"/>
      <c r="AQ1697" s="21"/>
      <c r="AR1697" s="21"/>
      <c r="AS1697" s="21"/>
      <c r="AT1697" s="21"/>
      <c r="AU1697" s="21"/>
      <c r="AV1697" s="21"/>
      <c r="AW1697" s="21"/>
      <c r="AX1697" s="21"/>
      <c r="AY1697" s="21"/>
      <c r="AZ1697" s="21"/>
      <c r="BA1697" s="21"/>
      <c r="BB1697" s="21"/>
      <c r="BC1697" s="21"/>
      <c r="BD1697" s="21"/>
      <c r="BE1697" s="21"/>
    </row>
    <row r="1698" spans="5:57" ht="12.75">
      <c r="E1698" s="21"/>
      <c r="F1698" s="21"/>
      <c r="G1698" s="21"/>
      <c r="H1698" s="21"/>
      <c r="I1698" s="21"/>
      <c r="J1698" s="21"/>
      <c r="K1698" s="21"/>
      <c r="L1698" s="21"/>
      <c r="M1698" s="21"/>
      <c r="N1698" s="21"/>
      <c r="O1698" s="21"/>
      <c r="P1698" s="21"/>
      <c r="Q1698" s="21"/>
      <c r="R1698" s="21"/>
      <c r="S1698" s="21"/>
      <c r="T1698" s="21"/>
      <c r="U1698" s="21"/>
      <c r="V1698" s="21"/>
      <c r="W1698" s="21"/>
      <c r="X1698" s="21"/>
      <c r="Y1698" s="21"/>
      <c r="Z1698" s="21"/>
      <c r="AA1698" s="21"/>
      <c r="AB1698" s="21"/>
      <c r="AC1698" s="21"/>
      <c r="AD1698" s="21"/>
      <c r="AE1698" s="21"/>
      <c r="AF1698" s="21"/>
      <c r="AG1698" s="21"/>
      <c r="AH1698" s="21"/>
      <c r="AI1698" s="21"/>
      <c r="AJ1698" s="21"/>
      <c r="AK1698" s="21"/>
      <c r="AL1698" s="21"/>
      <c r="AM1698" s="21"/>
      <c r="AN1698" s="21"/>
      <c r="AO1698" s="21"/>
      <c r="AP1698" s="21"/>
      <c r="AQ1698" s="21"/>
      <c r="AR1698" s="21"/>
      <c r="AS1698" s="21"/>
      <c r="AT1698" s="21"/>
      <c r="AU1698" s="21"/>
      <c r="AV1698" s="21"/>
      <c r="AW1698" s="21"/>
      <c r="AX1698" s="21"/>
      <c r="AY1698" s="21"/>
      <c r="AZ1698" s="21"/>
      <c r="BA1698" s="21"/>
      <c r="BB1698" s="21"/>
      <c r="BC1698" s="21"/>
      <c r="BD1698" s="21"/>
      <c r="BE1698" s="21"/>
    </row>
    <row r="1699" spans="5:57" ht="12.75">
      <c r="E1699" s="21"/>
      <c r="F1699" s="21"/>
      <c r="G1699" s="21"/>
      <c r="H1699" s="21"/>
      <c r="I1699" s="21"/>
      <c r="J1699" s="21"/>
      <c r="K1699" s="21"/>
      <c r="L1699" s="21"/>
      <c r="M1699" s="21"/>
      <c r="N1699" s="21"/>
      <c r="O1699" s="21"/>
      <c r="P1699" s="21"/>
      <c r="Q1699" s="21"/>
      <c r="R1699" s="21"/>
      <c r="S1699" s="21"/>
      <c r="T1699" s="21"/>
      <c r="U1699" s="21"/>
      <c r="V1699" s="21"/>
      <c r="W1699" s="21"/>
      <c r="X1699" s="21"/>
      <c r="Y1699" s="21"/>
      <c r="Z1699" s="21"/>
      <c r="AA1699" s="21"/>
      <c r="AB1699" s="21"/>
      <c r="AC1699" s="21"/>
      <c r="AD1699" s="21"/>
      <c r="AE1699" s="21"/>
      <c r="AF1699" s="21"/>
      <c r="AG1699" s="21"/>
      <c r="AH1699" s="21"/>
      <c r="AI1699" s="21"/>
      <c r="AJ1699" s="21"/>
      <c r="AK1699" s="21"/>
      <c r="AL1699" s="21"/>
      <c r="AM1699" s="21"/>
      <c r="AN1699" s="21"/>
      <c r="AO1699" s="21"/>
      <c r="AP1699" s="21"/>
      <c r="AQ1699" s="21"/>
      <c r="AR1699" s="21"/>
      <c r="AS1699" s="21"/>
      <c r="AT1699" s="21"/>
      <c r="AU1699" s="21"/>
      <c r="AV1699" s="21"/>
      <c r="AW1699" s="21"/>
      <c r="AX1699" s="21"/>
      <c r="AY1699" s="21"/>
      <c r="AZ1699" s="21"/>
      <c r="BA1699" s="21"/>
      <c r="BB1699" s="21"/>
      <c r="BC1699" s="21"/>
      <c r="BD1699" s="21"/>
      <c r="BE1699" s="21"/>
    </row>
    <row r="1700" spans="5:57" ht="12.75">
      <c r="E1700" s="21"/>
      <c r="F1700" s="21"/>
      <c r="G1700" s="21"/>
      <c r="H1700" s="21"/>
      <c r="I1700" s="21"/>
      <c r="J1700" s="21"/>
      <c r="K1700" s="21"/>
      <c r="L1700" s="21"/>
      <c r="M1700" s="21"/>
      <c r="N1700" s="21"/>
      <c r="O1700" s="21"/>
      <c r="P1700" s="21"/>
      <c r="Q1700" s="21"/>
      <c r="R1700" s="21"/>
      <c r="S1700" s="21"/>
      <c r="T1700" s="21"/>
      <c r="U1700" s="21"/>
      <c r="V1700" s="21"/>
      <c r="W1700" s="21"/>
      <c r="X1700" s="21"/>
      <c r="Y1700" s="21"/>
      <c r="Z1700" s="21"/>
      <c r="AA1700" s="21"/>
      <c r="AB1700" s="21"/>
      <c r="AC1700" s="21"/>
      <c r="AD1700" s="21"/>
      <c r="AE1700" s="21"/>
      <c r="AF1700" s="21"/>
      <c r="AG1700" s="21"/>
      <c r="AH1700" s="21"/>
      <c r="AI1700" s="21"/>
      <c r="AJ1700" s="21"/>
      <c r="AK1700" s="21"/>
      <c r="AL1700" s="21"/>
      <c r="AM1700" s="21"/>
      <c r="AN1700" s="21"/>
      <c r="AO1700" s="21"/>
      <c r="AP1700" s="21"/>
      <c r="AQ1700" s="21"/>
      <c r="AR1700" s="21"/>
      <c r="AS1700" s="21"/>
      <c r="AT1700" s="21"/>
      <c r="AU1700" s="21"/>
      <c r="AV1700" s="21"/>
      <c r="AW1700" s="21"/>
      <c r="AX1700" s="21"/>
      <c r="AY1700" s="21"/>
      <c r="AZ1700" s="21"/>
      <c r="BA1700" s="21"/>
      <c r="BB1700" s="21"/>
      <c r="BC1700" s="21"/>
      <c r="BD1700" s="21"/>
      <c r="BE1700" s="21"/>
    </row>
    <row r="1701" spans="5:57" ht="12.75">
      <c r="E1701" s="21"/>
      <c r="F1701" s="21"/>
      <c r="G1701" s="21"/>
      <c r="H1701" s="21"/>
      <c r="I1701" s="21"/>
      <c r="J1701" s="21"/>
      <c r="K1701" s="21"/>
      <c r="L1701" s="21"/>
      <c r="M1701" s="21"/>
      <c r="N1701" s="21"/>
      <c r="O1701" s="21"/>
      <c r="P1701" s="21"/>
      <c r="Q1701" s="21"/>
      <c r="R1701" s="21"/>
      <c r="S1701" s="21"/>
      <c r="T1701" s="21"/>
      <c r="U1701" s="21"/>
      <c r="V1701" s="21"/>
      <c r="W1701" s="21"/>
      <c r="X1701" s="21"/>
      <c r="Y1701" s="21"/>
      <c r="Z1701" s="21"/>
      <c r="AA1701" s="21"/>
      <c r="AB1701" s="21"/>
      <c r="AC1701" s="21"/>
      <c r="AD1701" s="21"/>
      <c r="AE1701" s="21"/>
      <c r="AF1701" s="21"/>
      <c r="AG1701" s="21"/>
      <c r="AH1701" s="21"/>
      <c r="AI1701" s="21"/>
      <c r="AJ1701" s="21"/>
      <c r="AK1701" s="21"/>
      <c r="AL1701" s="21"/>
      <c r="AM1701" s="21"/>
      <c r="AN1701" s="21"/>
      <c r="AO1701" s="21"/>
      <c r="AP1701" s="21"/>
      <c r="AQ1701" s="21"/>
      <c r="AR1701" s="21"/>
      <c r="AS1701" s="21"/>
      <c r="AT1701" s="21"/>
      <c r="AU1701" s="21"/>
      <c r="AV1701" s="21"/>
      <c r="AW1701" s="21"/>
      <c r="AX1701" s="21"/>
      <c r="AY1701" s="21"/>
      <c r="AZ1701" s="21"/>
      <c r="BA1701" s="21"/>
      <c r="BB1701" s="21"/>
      <c r="BC1701" s="21"/>
      <c r="BD1701" s="21"/>
      <c r="BE1701" s="21"/>
    </row>
    <row r="1702" spans="5:57" ht="12.75">
      <c r="E1702" s="21"/>
      <c r="F1702" s="21"/>
      <c r="G1702" s="21"/>
      <c r="H1702" s="21"/>
      <c r="I1702" s="21"/>
      <c r="J1702" s="21"/>
      <c r="K1702" s="21"/>
      <c r="L1702" s="21"/>
      <c r="M1702" s="21"/>
      <c r="N1702" s="21"/>
      <c r="O1702" s="21"/>
      <c r="P1702" s="21"/>
      <c r="Q1702" s="21"/>
      <c r="R1702" s="21"/>
      <c r="S1702" s="21"/>
      <c r="T1702" s="21"/>
      <c r="U1702" s="21"/>
      <c r="V1702" s="21"/>
      <c r="W1702" s="21"/>
      <c r="X1702" s="21"/>
      <c r="Y1702" s="21"/>
      <c r="Z1702" s="21"/>
      <c r="AA1702" s="21"/>
      <c r="AB1702" s="21"/>
      <c r="AC1702" s="21"/>
      <c r="AD1702" s="21"/>
      <c r="AE1702" s="21"/>
      <c r="AF1702" s="21"/>
      <c r="AG1702" s="21"/>
      <c r="AH1702" s="21"/>
      <c r="AI1702" s="21"/>
      <c r="AJ1702" s="21"/>
      <c r="AK1702" s="21"/>
      <c r="AL1702" s="21"/>
      <c r="AM1702" s="21"/>
      <c r="AN1702" s="21"/>
      <c r="AO1702" s="21"/>
      <c r="AP1702" s="21"/>
      <c r="AQ1702" s="21"/>
      <c r="AR1702" s="21"/>
      <c r="AS1702" s="21"/>
      <c r="AT1702" s="21"/>
      <c r="AU1702" s="21"/>
      <c r="AV1702" s="21"/>
      <c r="AW1702" s="21"/>
      <c r="AX1702" s="21"/>
      <c r="AY1702" s="21"/>
      <c r="AZ1702" s="21"/>
      <c r="BA1702" s="21"/>
      <c r="BB1702" s="21"/>
      <c r="BC1702" s="21"/>
      <c r="BD1702" s="21"/>
      <c r="BE1702" s="21"/>
    </row>
    <row r="1703" spans="5:57" ht="12.75">
      <c r="E1703" s="21"/>
      <c r="F1703" s="21"/>
      <c r="G1703" s="21"/>
      <c r="H1703" s="21"/>
      <c r="I1703" s="21"/>
      <c r="J1703" s="21"/>
      <c r="K1703" s="21"/>
      <c r="L1703" s="21"/>
      <c r="M1703" s="21"/>
      <c r="N1703" s="21"/>
      <c r="O1703" s="21"/>
      <c r="P1703" s="21"/>
      <c r="Q1703" s="21"/>
      <c r="R1703" s="21"/>
      <c r="S1703" s="21"/>
      <c r="T1703" s="21"/>
      <c r="U1703" s="21"/>
      <c r="V1703" s="21"/>
      <c r="W1703" s="21"/>
      <c r="X1703" s="21"/>
      <c r="Y1703" s="21"/>
      <c r="Z1703" s="21"/>
      <c r="AA1703" s="21"/>
      <c r="AB1703" s="21"/>
      <c r="AC1703" s="21"/>
      <c r="AD1703" s="21"/>
      <c r="AE1703" s="21"/>
      <c r="AF1703" s="21"/>
      <c r="AG1703" s="21"/>
      <c r="AH1703" s="21"/>
      <c r="AI1703" s="21"/>
      <c r="AJ1703" s="21"/>
      <c r="AK1703" s="21"/>
      <c r="AL1703" s="21"/>
      <c r="AM1703" s="21"/>
      <c r="AN1703" s="21"/>
      <c r="AO1703" s="21"/>
      <c r="AP1703" s="21"/>
      <c r="AQ1703" s="21"/>
      <c r="AR1703" s="21"/>
      <c r="AS1703" s="21"/>
      <c r="AT1703" s="21"/>
      <c r="AU1703" s="21"/>
      <c r="AV1703" s="21"/>
      <c r="AW1703" s="21"/>
      <c r="AX1703" s="21"/>
      <c r="AY1703" s="21"/>
      <c r="AZ1703" s="21"/>
      <c r="BA1703" s="21"/>
      <c r="BB1703" s="21"/>
      <c r="BC1703" s="21"/>
      <c r="BD1703" s="21"/>
      <c r="BE1703" s="21"/>
    </row>
    <row r="1704" spans="5:57" ht="12.75">
      <c r="E1704" s="21"/>
      <c r="F1704" s="21"/>
      <c r="G1704" s="21"/>
      <c r="H1704" s="21"/>
      <c r="I1704" s="21"/>
      <c r="J1704" s="21"/>
      <c r="K1704" s="21"/>
      <c r="L1704" s="21"/>
      <c r="M1704" s="21"/>
      <c r="N1704" s="21"/>
      <c r="O1704" s="21"/>
      <c r="P1704" s="21"/>
      <c r="Q1704" s="21"/>
      <c r="R1704" s="21"/>
      <c r="S1704" s="21"/>
      <c r="T1704" s="21"/>
      <c r="U1704" s="21"/>
      <c r="V1704" s="21"/>
      <c r="W1704" s="21"/>
      <c r="X1704" s="21"/>
      <c r="Y1704" s="21"/>
      <c r="Z1704" s="21"/>
      <c r="AA1704" s="21"/>
      <c r="AB1704" s="21"/>
      <c r="AC1704" s="21"/>
      <c r="AD1704" s="21"/>
      <c r="AE1704" s="21"/>
      <c r="AF1704" s="21"/>
      <c r="AG1704" s="21"/>
      <c r="AH1704" s="21"/>
      <c r="AI1704" s="21"/>
      <c r="AJ1704" s="21"/>
      <c r="AK1704" s="21"/>
      <c r="AL1704" s="21"/>
      <c r="AM1704" s="21"/>
      <c r="AN1704" s="21"/>
      <c r="AO1704" s="21"/>
      <c r="AP1704" s="21"/>
      <c r="AQ1704" s="21"/>
      <c r="AR1704" s="21"/>
      <c r="AS1704" s="21"/>
      <c r="AT1704" s="21"/>
      <c r="AU1704" s="21"/>
      <c r="AV1704" s="21"/>
      <c r="AW1704" s="21"/>
      <c r="AX1704" s="21"/>
      <c r="AY1704" s="21"/>
      <c r="AZ1704" s="21"/>
      <c r="BA1704" s="21"/>
      <c r="BB1704" s="21"/>
      <c r="BC1704" s="21"/>
      <c r="BD1704" s="21"/>
      <c r="BE1704" s="21"/>
    </row>
    <row r="1705" spans="5:57" ht="12.75">
      <c r="E1705" s="21"/>
      <c r="F1705" s="21"/>
      <c r="G1705" s="21"/>
      <c r="H1705" s="21"/>
      <c r="I1705" s="21"/>
      <c r="J1705" s="21"/>
      <c r="K1705" s="21"/>
      <c r="L1705" s="21"/>
      <c r="M1705" s="21"/>
      <c r="N1705" s="21"/>
      <c r="O1705" s="21"/>
      <c r="P1705" s="21"/>
      <c r="Q1705" s="21"/>
      <c r="R1705" s="21"/>
      <c r="S1705" s="21"/>
      <c r="T1705" s="21"/>
      <c r="U1705" s="21"/>
      <c r="V1705" s="21"/>
      <c r="W1705" s="21"/>
      <c r="X1705" s="21"/>
      <c r="Y1705" s="21"/>
      <c r="Z1705" s="21"/>
      <c r="AA1705" s="21"/>
      <c r="AB1705" s="21"/>
      <c r="AC1705" s="21"/>
      <c r="AD1705" s="21"/>
      <c r="AE1705" s="21"/>
      <c r="AF1705" s="21"/>
      <c r="AG1705" s="21"/>
      <c r="AH1705" s="21"/>
      <c r="AI1705" s="21"/>
      <c r="AJ1705" s="21"/>
      <c r="AK1705" s="21"/>
      <c r="AL1705" s="21"/>
      <c r="AM1705" s="21"/>
      <c r="AN1705" s="21"/>
      <c r="AO1705" s="21"/>
      <c r="AP1705" s="21"/>
      <c r="AQ1705" s="21"/>
      <c r="AR1705" s="21"/>
      <c r="AS1705" s="21"/>
      <c r="AT1705" s="21"/>
      <c r="AU1705" s="21"/>
      <c r="AV1705" s="21"/>
      <c r="AW1705" s="21"/>
      <c r="AX1705" s="21"/>
      <c r="AY1705" s="21"/>
      <c r="AZ1705" s="21"/>
      <c r="BA1705" s="21"/>
      <c r="BB1705" s="21"/>
      <c r="BC1705" s="21"/>
      <c r="BD1705" s="21"/>
      <c r="BE1705" s="21"/>
    </row>
    <row r="1706" spans="5:57" ht="12.75">
      <c r="E1706" s="21"/>
      <c r="F1706" s="21"/>
      <c r="G1706" s="21"/>
      <c r="H1706" s="21"/>
      <c r="I1706" s="21"/>
      <c r="J1706" s="21"/>
      <c r="K1706" s="21"/>
      <c r="L1706" s="21"/>
      <c r="M1706" s="21"/>
      <c r="N1706" s="21"/>
      <c r="O1706" s="21"/>
      <c r="P1706" s="21"/>
      <c r="Q1706" s="21"/>
      <c r="R1706" s="21"/>
      <c r="S1706" s="21"/>
      <c r="T1706" s="21"/>
      <c r="U1706" s="21"/>
      <c r="V1706" s="21"/>
      <c r="W1706" s="21"/>
      <c r="X1706" s="21"/>
      <c r="Y1706" s="21"/>
      <c r="Z1706" s="21"/>
      <c r="AA1706" s="21"/>
      <c r="AB1706" s="21"/>
      <c r="AC1706" s="21"/>
      <c r="AD1706" s="21"/>
      <c r="AE1706" s="21"/>
      <c r="AF1706" s="21"/>
      <c r="AG1706" s="21"/>
      <c r="AH1706" s="21"/>
      <c r="AI1706" s="21"/>
      <c r="AJ1706" s="21"/>
      <c r="AK1706" s="21"/>
      <c r="AL1706" s="21"/>
      <c r="AM1706" s="21"/>
      <c r="AN1706" s="21"/>
      <c r="AO1706" s="21"/>
      <c r="AP1706" s="21"/>
      <c r="AQ1706" s="21"/>
      <c r="AR1706" s="21"/>
      <c r="AS1706" s="21"/>
      <c r="AT1706" s="21"/>
      <c r="AU1706" s="21"/>
      <c r="AV1706" s="21"/>
      <c r="AW1706" s="21"/>
      <c r="AX1706" s="21"/>
      <c r="AY1706" s="21"/>
      <c r="AZ1706" s="21"/>
      <c r="BA1706" s="21"/>
      <c r="BB1706" s="21"/>
      <c r="BC1706" s="21"/>
      <c r="BD1706" s="21"/>
      <c r="BE1706" s="21"/>
    </row>
    <row r="1707" spans="5:57" ht="12.75">
      <c r="E1707" s="21"/>
      <c r="F1707" s="21"/>
      <c r="G1707" s="21"/>
      <c r="H1707" s="21"/>
      <c r="I1707" s="21"/>
      <c r="J1707" s="21"/>
      <c r="K1707" s="21"/>
      <c r="L1707" s="21"/>
      <c r="M1707" s="21"/>
      <c r="N1707" s="21"/>
      <c r="O1707" s="21"/>
      <c r="P1707" s="21"/>
      <c r="Q1707" s="21"/>
      <c r="R1707" s="21"/>
      <c r="S1707" s="21"/>
      <c r="T1707" s="21"/>
      <c r="U1707" s="21"/>
      <c r="V1707" s="21"/>
      <c r="W1707" s="21"/>
      <c r="X1707" s="21"/>
      <c r="Y1707" s="21"/>
      <c r="Z1707" s="21"/>
      <c r="AA1707" s="21"/>
      <c r="AB1707" s="21"/>
      <c r="AC1707" s="21"/>
      <c r="AD1707" s="21"/>
      <c r="AE1707" s="21"/>
      <c r="AF1707" s="21"/>
      <c r="AG1707" s="21"/>
      <c r="AH1707" s="21"/>
      <c r="AI1707" s="21"/>
      <c r="AJ1707" s="21"/>
      <c r="AK1707" s="21"/>
      <c r="AL1707" s="21"/>
      <c r="AM1707" s="21"/>
      <c r="AN1707" s="21"/>
      <c r="AO1707" s="21"/>
      <c r="AP1707" s="21"/>
      <c r="AQ1707" s="21"/>
      <c r="AR1707" s="21"/>
      <c r="AS1707" s="21"/>
      <c r="AT1707" s="21"/>
      <c r="AU1707" s="21"/>
      <c r="AV1707" s="21"/>
      <c r="AW1707" s="21"/>
      <c r="AX1707" s="21"/>
      <c r="AY1707" s="21"/>
      <c r="AZ1707" s="21"/>
      <c r="BA1707" s="21"/>
      <c r="BB1707" s="21"/>
      <c r="BC1707" s="21"/>
      <c r="BD1707" s="21"/>
      <c r="BE1707" s="21"/>
    </row>
    <row r="1708" spans="5:57" ht="12.75">
      <c r="E1708" s="21"/>
      <c r="F1708" s="21"/>
      <c r="G1708" s="21"/>
      <c r="H1708" s="21"/>
      <c r="I1708" s="21"/>
      <c r="J1708" s="21"/>
      <c r="K1708" s="21"/>
      <c r="L1708" s="21"/>
      <c r="M1708" s="21"/>
      <c r="N1708" s="21"/>
      <c r="O1708" s="21"/>
      <c r="P1708" s="21"/>
      <c r="Q1708" s="21"/>
      <c r="R1708" s="21"/>
      <c r="S1708" s="21"/>
      <c r="T1708" s="21"/>
      <c r="U1708" s="21"/>
      <c r="V1708" s="21"/>
      <c r="W1708" s="21"/>
      <c r="X1708" s="21"/>
      <c r="Y1708" s="21"/>
      <c r="Z1708" s="21"/>
      <c r="AA1708" s="21"/>
      <c r="AB1708" s="21"/>
      <c r="AC1708" s="21"/>
      <c r="AD1708" s="21"/>
      <c r="AE1708" s="21"/>
      <c r="AF1708" s="21"/>
      <c r="AG1708" s="21"/>
      <c r="AH1708" s="21"/>
      <c r="AI1708" s="21"/>
      <c r="AJ1708" s="21"/>
      <c r="AK1708" s="21"/>
      <c r="AL1708" s="21"/>
      <c r="AM1708" s="21"/>
      <c r="AN1708" s="21"/>
      <c r="AO1708" s="21"/>
      <c r="AP1708" s="21"/>
      <c r="AQ1708" s="21"/>
      <c r="AR1708" s="21"/>
      <c r="AS1708" s="21"/>
      <c r="AT1708" s="21"/>
      <c r="AU1708" s="21"/>
      <c r="AV1708" s="21"/>
      <c r="AW1708" s="21"/>
      <c r="AX1708" s="21"/>
      <c r="AY1708" s="21"/>
      <c r="AZ1708" s="21"/>
      <c r="BA1708" s="21"/>
      <c r="BB1708" s="21"/>
      <c r="BC1708" s="21"/>
      <c r="BD1708" s="21"/>
      <c r="BE1708" s="21"/>
    </row>
    <row r="1709" spans="5:57" ht="12.75">
      <c r="E1709" s="21"/>
      <c r="F1709" s="21"/>
      <c r="G1709" s="21"/>
      <c r="H1709" s="21"/>
      <c r="I1709" s="21"/>
      <c r="J1709" s="21"/>
      <c r="K1709" s="21"/>
      <c r="L1709" s="21"/>
      <c r="M1709" s="21"/>
      <c r="N1709" s="21"/>
      <c r="O1709" s="21"/>
      <c r="P1709" s="21"/>
      <c r="Q1709" s="21"/>
      <c r="R1709" s="21"/>
      <c r="S1709" s="21"/>
      <c r="T1709" s="21"/>
      <c r="U1709" s="21"/>
      <c r="V1709" s="21"/>
      <c r="W1709" s="21"/>
      <c r="X1709" s="21"/>
      <c r="Y1709" s="21"/>
      <c r="Z1709" s="21"/>
      <c r="AA1709" s="21"/>
      <c r="AB1709" s="21"/>
      <c r="AC1709" s="21"/>
      <c r="AD1709" s="21"/>
      <c r="AE1709" s="21"/>
      <c r="AF1709" s="21"/>
      <c r="AG1709" s="21"/>
      <c r="AH1709" s="21"/>
      <c r="AI1709" s="21"/>
      <c r="AJ1709" s="21"/>
      <c r="AK1709" s="21"/>
      <c r="AL1709" s="21"/>
      <c r="AM1709" s="21"/>
      <c r="AN1709" s="21"/>
      <c r="AO1709" s="21"/>
      <c r="AP1709" s="21"/>
      <c r="AQ1709" s="21"/>
      <c r="AR1709" s="21"/>
      <c r="AS1709" s="21"/>
      <c r="AT1709" s="21"/>
      <c r="AU1709" s="21"/>
      <c r="AV1709" s="21"/>
      <c r="AW1709" s="21"/>
      <c r="AX1709" s="21"/>
      <c r="AY1709" s="21"/>
      <c r="AZ1709" s="21"/>
      <c r="BA1709" s="21"/>
      <c r="BB1709" s="21"/>
      <c r="BC1709" s="21"/>
      <c r="BD1709" s="21"/>
      <c r="BE1709" s="21"/>
    </row>
    <row r="1710" spans="5:57" ht="12.75">
      <c r="E1710" s="21"/>
      <c r="F1710" s="21"/>
      <c r="G1710" s="21"/>
      <c r="H1710" s="21"/>
      <c r="I1710" s="21"/>
      <c r="J1710" s="21"/>
      <c r="K1710" s="21"/>
      <c r="L1710" s="21"/>
      <c r="M1710" s="21"/>
      <c r="N1710" s="21"/>
      <c r="O1710" s="21"/>
      <c r="P1710" s="21"/>
      <c r="Q1710" s="21"/>
      <c r="R1710" s="21"/>
      <c r="S1710" s="21"/>
      <c r="T1710" s="21"/>
      <c r="U1710" s="21"/>
      <c r="V1710" s="21"/>
      <c r="W1710" s="21"/>
      <c r="X1710" s="21"/>
      <c r="Y1710" s="21"/>
      <c r="Z1710" s="21"/>
      <c r="AA1710" s="21"/>
      <c r="AB1710" s="21"/>
      <c r="AC1710" s="21"/>
      <c r="AD1710" s="21"/>
      <c r="AE1710" s="21"/>
      <c r="AF1710" s="21"/>
      <c r="AG1710" s="21"/>
      <c r="AH1710" s="21"/>
      <c r="AI1710" s="21"/>
      <c r="AJ1710" s="21"/>
      <c r="AK1710" s="21"/>
      <c r="AL1710" s="21"/>
      <c r="AM1710" s="21"/>
      <c r="AN1710" s="21"/>
      <c r="AO1710" s="21"/>
      <c r="AP1710" s="21"/>
      <c r="AQ1710" s="21"/>
      <c r="AR1710" s="21"/>
      <c r="AS1710" s="21"/>
      <c r="AT1710" s="21"/>
      <c r="AU1710" s="21"/>
      <c r="AV1710" s="21"/>
      <c r="AW1710" s="21"/>
      <c r="AX1710" s="21"/>
      <c r="AY1710" s="21"/>
      <c r="AZ1710" s="21"/>
      <c r="BA1710" s="21"/>
      <c r="BB1710" s="21"/>
      <c r="BC1710" s="21"/>
      <c r="BD1710" s="21"/>
      <c r="BE1710" s="21"/>
    </row>
    <row r="1711" spans="5:57" ht="12.75">
      <c r="E1711" s="21"/>
      <c r="F1711" s="21"/>
      <c r="G1711" s="21"/>
      <c r="H1711" s="21"/>
      <c r="I1711" s="21"/>
      <c r="J1711" s="21"/>
      <c r="K1711" s="21"/>
      <c r="L1711" s="21"/>
      <c r="M1711" s="21"/>
      <c r="N1711" s="21"/>
      <c r="O1711" s="21"/>
      <c r="P1711" s="21"/>
      <c r="Q1711" s="21"/>
      <c r="R1711" s="21"/>
      <c r="S1711" s="21"/>
      <c r="T1711" s="21"/>
      <c r="U1711" s="21"/>
      <c r="V1711" s="21"/>
      <c r="W1711" s="21"/>
      <c r="X1711" s="21"/>
      <c r="Y1711" s="21"/>
      <c r="Z1711" s="21"/>
      <c r="AA1711" s="21"/>
      <c r="AB1711" s="21"/>
      <c r="AC1711" s="21"/>
      <c r="AD1711" s="21"/>
      <c r="AE1711" s="21"/>
      <c r="AF1711" s="21"/>
      <c r="AG1711" s="21"/>
      <c r="AH1711" s="21"/>
      <c r="AI1711" s="21"/>
      <c r="AJ1711" s="21"/>
      <c r="AK1711" s="21"/>
      <c r="AL1711" s="21"/>
      <c r="AM1711" s="21"/>
      <c r="AN1711" s="21"/>
      <c r="AO1711" s="21"/>
      <c r="AP1711" s="21"/>
      <c r="AQ1711" s="21"/>
      <c r="AR1711" s="21"/>
      <c r="AS1711" s="21"/>
      <c r="AT1711" s="21"/>
      <c r="AU1711" s="21"/>
      <c r="AV1711" s="21"/>
      <c r="AW1711" s="21"/>
      <c r="AX1711" s="21"/>
      <c r="AY1711" s="21"/>
      <c r="AZ1711" s="21"/>
      <c r="BA1711" s="21"/>
      <c r="BB1711" s="21"/>
      <c r="BC1711" s="21"/>
      <c r="BD1711" s="21"/>
      <c r="BE1711" s="21"/>
    </row>
    <row r="1712" spans="5:57" ht="12.75">
      <c r="E1712" s="21"/>
      <c r="F1712" s="21"/>
      <c r="G1712" s="21"/>
      <c r="H1712" s="21"/>
      <c r="I1712" s="21"/>
      <c r="J1712" s="21"/>
      <c r="K1712" s="21"/>
      <c r="L1712" s="21"/>
      <c r="M1712" s="21"/>
      <c r="N1712" s="21"/>
      <c r="O1712" s="21"/>
      <c r="P1712" s="21"/>
      <c r="Q1712" s="21"/>
      <c r="R1712" s="21"/>
      <c r="S1712" s="21"/>
      <c r="T1712" s="21"/>
      <c r="U1712" s="21"/>
      <c r="V1712" s="21"/>
      <c r="W1712" s="21"/>
      <c r="X1712" s="21"/>
      <c r="Y1712" s="21"/>
      <c r="Z1712" s="21"/>
      <c r="AA1712" s="21"/>
      <c r="AB1712" s="21"/>
      <c r="AC1712" s="21"/>
      <c r="AD1712" s="21"/>
      <c r="AE1712" s="21"/>
      <c r="AF1712" s="21"/>
      <c r="AG1712" s="21"/>
      <c r="AH1712" s="21"/>
      <c r="AI1712" s="21"/>
      <c r="AJ1712" s="21"/>
      <c r="AK1712" s="21"/>
      <c r="AL1712" s="21"/>
      <c r="AM1712" s="21"/>
      <c r="AN1712" s="21"/>
      <c r="AO1712" s="21"/>
      <c r="AP1712" s="21"/>
      <c r="AQ1712" s="21"/>
      <c r="AR1712" s="21"/>
      <c r="AS1712" s="21"/>
      <c r="AT1712" s="21"/>
      <c r="AU1712" s="21"/>
      <c r="AV1712" s="21"/>
      <c r="AW1712" s="21"/>
      <c r="AX1712" s="21"/>
      <c r="AY1712" s="21"/>
      <c r="AZ1712" s="21"/>
      <c r="BA1712" s="21"/>
      <c r="BB1712" s="21"/>
      <c r="BC1712" s="21"/>
      <c r="BD1712" s="21"/>
      <c r="BE1712" s="21"/>
    </row>
    <row r="1713" spans="5:57" ht="12.75">
      <c r="E1713" s="21"/>
      <c r="F1713" s="21"/>
      <c r="G1713" s="21"/>
      <c r="H1713" s="21"/>
      <c r="I1713" s="21"/>
      <c r="J1713" s="21"/>
      <c r="K1713" s="21"/>
      <c r="L1713" s="21"/>
      <c r="M1713" s="21"/>
      <c r="N1713" s="21"/>
      <c r="O1713" s="21"/>
      <c r="P1713" s="21"/>
      <c r="Q1713" s="21"/>
      <c r="R1713" s="21"/>
      <c r="S1713" s="21"/>
      <c r="T1713" s="21"/>
      <c r="U1713" s="21"/>
      <c r="V1713" s="21"/>
      <c r="W1713" s="21"/>
      <c r="X1713" s="21"/>
      <c r="Y1713" s="21"/>
      <c r="Z1713" s="21"/>
      <c r="AA1713" s="21"/>
      <c r="AB1713" s="21"/>
      <c r="AC1713" s="21"/>
      <c r="AD1713" s="21"/>
      <c r="AE1713" s="21"/>
      <c r="AF1713" s="21"/>
      <c r="AG1713" s="21"/>
      <c r="AH1713" s="21"/>
      <c r="AI1713" s="21"/>
      <c r="AJ1713" s="21"/>
      <c r="AK1713" s="21"/>
      <c r="AL1713" s="21"/>
      <c r="AM1713" s="21"/>
      <c r="AN1713" s="21"/>
      <c r="AO1713" s="21"/>
      <c r="AP1713" s="21"/>
      <c r="AQ1713" s="21"/>
      <c r="AR1713" s="21"/>
      <c r="AS1713" s="21"/>
      <c r="AT1713" s="21"/>
      <c r="AU1713" s="21"/>
      <c r="AV1713" s="21"/>
      <c r="AW1713" s="21"/>
      <c r="AX1713" s="21"/>
      <c r="AY1713" s="21"/>
      <c r="AZ1713" s="21"/>
      <c r="BA1713" s="21"/>
      <c r="BB1713" s="21"/>
      <c r="BC1713" s="21"/>
      <c r="BD1713" s="21"/>
      <c r="BE1713" s="21"/>
    </row>
    <row r="1714" spans="5:57" ht="12.75">
      <c r="E1714" s="21"/>
      <c r="F1714" s="21"/>
      <c r="G1714" s="21"/>
      <c r="H1714" s="21"/>
      <c r="I1714" s="21"/>
      <c r="J1714" s="21"/>
      <c r="K1714" s="21"/>
      <c r="L1714" s="21"/>
      <c r="M1714" s="21"/>
      <c r="N1714" s="21"/>
      <c r="O1714" s="21"/>
      <c r="P1714" s="21"/>
      <c r="Q1714" s="21"/>
      <c r="R1714" s="21"/>
      <c r="S1714" s="21"/>
      <c r="T1714" s="21"/>
      <c r="U1714" s="21"/>
      <c r="V1714" s="21"/>
      <c r="W1714" s="21"/>
      <c r="X1714" s="21"/>
      <c r="Y1714" s="21"/>
      <c r="Z1714" s="21"/>
      <c r="AA1714" s="21"/>
      <c r="AB1714" s="21"/>
      <c r="AC1714" s="21"/>
      <c r="AD1714" s="21"/>
      <c r="AE1714" s="21"/>
      <c r="AF1714" s="21"/>
      <c r="AG1714" s="21"/>
      <c r="AH1714" s="21"/>
      <c r="AI1714" s="21"/>
      <c r="AJ1714" s="21"/>
      <c r="AK1714" s="21"/>
      <c r="AL1714" s="21"/>
      <c r="AM1714" s="21"/>
      <c r="AN1714" s="21"/>
      <c r="AO1714" s="21"/>
      <c r="AP1714" s="21"/>
      <c r="AQ1714" s="21"/>
      <c r="AR1714" s="21"/>
      <c r="AS1714" s="21"/>
      <c r="AT1714" s="21"/>
      <c r="AU1714" s="21"/>
      <c r="AV1714" s="21"/>
      <c r="AW1714" s="21"/>
      <c r="AX1714" s="21"/>
      <c r="AY1714" s="21"/>
      <c r="AZ1714" s="21"/>
      <c r="BA1714" s="21"/>
      <c r="BB1714" s="21"/>
      <c r="BC1714" s="21"/>
      <c r="BD1714" s="21"/>
      <c r="BE1714" s="21"/>
    </row>
    <row r="1715" spans="5:57" ht="12.75">
      <c r="E1715" s="21"/>
      <c r="F1715" s="21"/>
      <c r="G1715" s="21"/>
      <c r="H1715" s="21"/>
      <c r="I1715" s="21"/>
      <c r="J1715" s="21"/>
      <c r="K1715" s="21"/>
      <c r="L1715" s="21"/>
      <c r="M1715" s="21"/>
      <c r="N1715" s="21"/>
      <c r="O1715" s="21"/>
      <c r="P1715" s="21"/>
      <c r="Q1715" s="21"/>
      <c r="R1715" s="21"/>
      <c r="S1715" s="21"/>
      <c r="T1715" s="21"/>
      <c r="U1715" s="21"/>
      <c r="V1715" s="21"/>
      <c r="W1715" s="21"/>
      <c r="X1715" s="21"/>
      <c r="Y1715" s="21"/>
      <c r="Z1715" s="21"/>
      <c r="AA1715" s="21"/>
      <c r="AB1715" s="21"/>
      <c r="AC1715" s="21"/>
      <c r="AD1715" s="21"/>
      <c r="AE1715" s="21"/>
      <c r="AF1715" s="21"/>
      <c r="AG1715" s="21"/>
      <c r="AH1715" s="21"/>
      <c r="AI1715" s="21"/>
      <c r="AJ1715" s="21"/>
      <c r="AK1715" s="21"/>
      <c r="AL1715" s="21"/>
      <c r="AM1715" s="21"/>
      <c r="AN1715" s="21"/>
      <c r="AO1715" s="21"/>
      <c r="AP1715" s="21"/>
      <c r="AQ1715" s="21"/>
      <c r="AR1715" s="21"/>
      <c r="AS1715" s="21"/>
      <c r="AT1715" s="21"/>
      <c r="AU1715" s="21"/>
      <c r="AV1715" s="21"/>
      <c r="AW1715" s="21"/>
      <c r="AX1715" s="21"/>
      <c r="AY1715" s="21"/>
      <c r="AZ1715" s="21"/>
      <c r="BA1715" s="21"/>
      <c r="BB1715" s="21"/>
      <c r="BC1715" s="21"/>
      <c r="BD1715" s="21"/>
      <c r="BE1715" s="21"/>
    </row>
    <row r="1716" spans="5:57" ht="12.75">
      <c r="E1716" s="21"/>
      <c r="F1716" s="21"/>
      <c r="G1716" s="21"/>
      <c r="H1716" s="21"/>
      <c r="I1716" s="21"/>
      <c r="J1716" s="21"/>
      <c r="K1716" s="21"/>
      <c r="L1716" s="21"/>
      <c r="M1716" s="21"/>
      <c r="N1716" s="21"/>
      <c r="O1716" s="21"/>
      <c r="P1716" s="21"/>
      <c r="Q1716" s="21"/>
      <c r="R1716" s="21"/>
      <c r="S1716" s="21"/>
      <c r="T1716" s="21"/>
      <c r="U1716" s="21"/>
      <c r="V1716" s="21"/>
      <c r="W1716" s="21"/>
      <c r="X1716" s="21"/>
      <c r="Y1716" s="21"/>
      <c r="Z1716" s="21"/>
      <c r="AA1716" s="21"/>
      <c r="AB1716" s="21"/>
      <c r="AC1716" s="21"/>
      <c r="AD1716" s="21"/>
      <c r="AE1716" s="21"/>
      <c r="AF1716" s="21"/>
      <c r="AG1716" s="21"/>
      <c r="AH1716" s="21"/>
      <c r="AI1716" s="21"/>
      <c r="AJ1716" s="21"/>
      <c r="AK1716" s="21"/>
      <c r="AL1716" s="21"/>
      <c r="AM1716" s="21"/>
      <c r="AN1716" s="21"/>
      <c r="AO1716" s="21"/>
      <c r="AP1716" s="21"/>
      <c r="AQ1716" s="21"/>
      <c r="AR1716" s="21"/>
      <c r="AS1716" s="21"/>
      <c r="AT1716" s="21"/>
      <c r="AU1716" s="21"/>
      <c r="AV1716" s="21"/>
      <c r="AW1716" s="21"/>
      <c r="AX1716" s="21"/>
      <c r="AY1716" s="21"/>
      <c r="AZ1716" s="21"/>
      <c r="BA1716" s="21"/>
      <c r="BB1716" s="21"/>
      <c r="BC1716" s="21"/>
      <c r="BD1716" s="21"/>
      <c r="BE1716" s="21"/>
    </row>
    <row r="1717" spans="5:57" ht="12.75">
      <c r="E1717" s="21"/>
      <c r="F1717" s="21"/>
      <c r="G1717" s="21"/>
      <c r="H1717" s="21"/>
      <c r="I1717" s="21"/>
      <c r="J1717" s="21"/>
      <c r="K1717" s="21"/>
      <c r="L1717" s="21"/>
      <c r="M1717" s="21"/>
      <c r="N1717" s="21"/>
      <c r="O1717" s="21"/>
      <c r="P1717" s="21"/>
      <c r="Q1717" s="21"/>
      <c r="R1717" s="21"/>
      <c r="S1717" s="21"/>
      <c r="T1717" s="21"/>
      <c r="U1717" s="21"/>
      <c r="V1717" s="21"/>
      <c r="W1717" s="21"/>
      <c r="X1717" s="21"/>
      <c r="Y1717" s="21"/>
      <c r="Z1717" s="21"/>
      <c r="AA1717" s="21"/>
      <c r="AB1717" s="21"/>
      <c r="AC1717" s="21"/>
      <c r="AD1717" s="21"/>
      <c r="AE1717" s="21"/>
      <c r="AF1717" s="21"/>
      <c r="AG1717" s="21"/>
      <c r="AH1717" s="21"/>
      <c r="AI1717" s="21"/>
      <c r="AJ1717" s="21"/>
      <c r="AK1717" s="21"/>
      <c r="AL1717" s="21"/>
      <c r="AM1717" s="21"/>
      <c r="AN1717" s="21"/>
      <c r="AO1717" s="21"/>
      <c r="AP1717" s="21"/>
      <c r="AQ1717" s="21"/>
      <c r="AR1717" s="21"/>
      <c r="AS1717" s="21"/>
      <c r="AT1717" s="21"/>
      <c r="AU1717" s="21"/>
      <c r="AV1717" s="21"/>
      <c r="AW1717" s="21"/>
      <c r="AX1717" s="21"/>
      <c r="AY1717" s="21"/>
      <c r="AZ1717" s="21"/>
      <c r="BA1717" s="21"/>
      <c r="BB1717" s="21"/>
      <c r="BC1717" s="21"/>
      <c r="BD1717" s="21"/>
      <c r="BE1717" s="21"/>
    </row>
    <row r="1718" spans="5:57" ht="12.75">
      <c r="E1718" s="21"/>
      <c r="F1718" s="21"/>
      <c r="G1718" s="21"/>
      <c r="H1718" s="21"/>
      <c r="I1718" s="21"/>
      <c r="J1718" s="21"/>
      <c r="K1718" s="21"/>
      <c r="L1718" s="21"/>
      <c r="M1718" s="21"/>
      <c r="N1718" s="21"/>
      <c r="O1718" s="21"/>
      <c r="P1718" s="21"/>
      <c r="Q1718" s="21"/>
      <c r="R1718" s="21"/>
      <c r="S1718" s="21"/>
      <c r="T1718" s="21"/>
      <c r="U1718" s="21"/>
      <c r="V1718" s="21"/>
      <c r="W1718" s="21"/>
      <c r="X1718" s="21"/>
      <c r="Y1718" s="21"/>
      <c r="Z1718" s="21"/>
      <c r="AA1718" s="21"/>
      <c r="AB1718" s="21"/>
      <c r="AC1718" s="21"/>
      <c r="AD1718" s="21"/>
      <c r="AE1718" s="21"/>
      <c r="AF1718" s="21"/>
      <c r="AG1718" s="21"/>
      <c r="AH1718" s="21"/>
      <c r="AI1718" s="21"/>
      <c r="AJ1718" s="21"/>
      <c r="AK1718" s="21"/>
      <c r="AL1718" s="21"/>
      <c r="AM1718" s="21"/>
      <c r="AN1718" s="21"/>
      <c r="AO1718" s="21"/>
      <c r="AP1718" s="21"/>
      <c r="AQ1718" s="21"/>
      <c r="AR1718" s="21"/>
      <c r="AS1718" s="21"/>
      <c r="AT1718" s="21"/>
      <c r="AU1718" s="21"/>
      <c r="AV1718" s="21"/>
      <c r="AW1718" s="21"/>
      <c r="AX1718" s="21"/>
      <c r="AY1718" s="21"/>
      <c r="AZ1718" s="21"/>
      <c r="BA1718" s="21"/>
      <c r="BB1718" s="21"/>
      <c r="BC1718" s="21"/>
      <c r="BD1718" s="21"/>
      <c r="BE1718" s="21"/>
    </row>
    <row r="1719" spans="5:57" ht="12.75">
      <c r="E1719" s="21"/>
      <c r="F1719" s="21"/>
      <c r="G1719" s="21"/>
      <c r="H1719" s="21"/>
      <c r="I1719" s="21"/>
      <c r="J1719" s="21"/>
      <c r="K1719" s="21"/>
      <c r="L1719" s="21"/>
      <c r="M1719" s="21"/>
      <c r="N1719" s="21"/>
      <c r="O1719" s="21"/>
      <c r="P1719" s="21"/>
      <c r="Q1719" s="21"/>
      <c r="R1719" s="21"/>
      <c r="S1719" s="21"/>
      <c r="T1719" s="21"/>
      <c r="U1719" s="21"/>
      <c r="V1719" s="21"/>
      <c r="W1719" s="21"/>
      <c r="X1719" s="21"/>
      <c r="Y1719" s="21"/>
      <c r="Z1719" s="21"/>
      <c r="AA1719" s="21"/>
      <c r="AB1719" s="21"/>
      <c r="AC1719" s="21"/>
      <c r="AD1719" s="21"/>
      <c r="AE1719" s="21"/>
      <c r="AF1719" s="21"/>
      <c r="AG1719" s="21"/>
      <c r="AH1719" s="21"/>
      <c r="AI1719" s="21"/>
      <c r="AJ1719" s="21"/>
      <c r="AK1719" s="21"/>
      <c r="AL1719" s="21"/>
      <c r="AM1719" s="21"/>
      <c r="AN1719" s="21"/>
      <c r="AO1719" s="21"/>
      <c r="AP1719" s="21"/>
      <c r="AQ1719" s="21"/>
      <c r="AR1719" s="21"/>
      <c r="AS1719" s="21"/>
      <c r="AT1719" s="21"/>
      <c r="AU1719" s="21"/>
      <c r="AV1719" s="21"/>
      <c r="AW1719" s="21"/>
      <c r="AX1719" s="21"/>
      <c r="AY1719" s="21"/>
      <c r="AZ1719" s="21"/>
      <c r="BA1719" s="21"/>
      <c r="BB1719" s="21"/>
      <c r="BC1719" s="21"/>
      <c r="BD1719" s="21"/>
      <c r="BE1719" s="21"/>
    </row>
    <row r="1720" spans="5:57" ht="12.75">
      <c r="E1720" s="21"/>
      <c r="F1720" s="21"/>
      <c r="G1720" s="21"/>
      <c r="H1720" s="21"/>
      <c r="I1720" s="21"/>
      <c r="J1720" s="21"/>
      <c r="K1720" s="21"/>
      <c r="L1720" s="21"/>
      <c r="M1720" s="21"/>
      <c r="N1720" s="21"/>
      <c r="O1720" s="21"/>
      <c r="P1720" s="21"/>
      <c r="Q1720" s="21"/>
      <c r="R1720" s="21"/>
      <c r="S1720" s="21"/>
      <c r="T1720" s="21"/>
      <c r="U1720" s="21"/>
      <c r="V1720" s="21"/>
      <c r="W1720" s="21"/>
      <c r="X1720" s="21"/>
      <c r="Y1720" s="21"/>
      <c r="Z1720" s="21"/>
      <c r="AA1720" s="21"/>
      <c r="AB1720" s="21"/>
      <c r="AC1720" s="21"/>
      <c r="AD1720" s="21"/>
      <c r="AE1720" s="21"/>
      <c r="AF1720" s="21"/>
      <c r="AG1720" s="21"/>
      <c r="AH1720" s="21"/>
      <c r="AI1720" s="21"/>
      <c r="AJ1720" s="21"/>
      <c r="AK1720" s="21"/>
      <c r="AL1720" s="21"/>
      <c r="AM1720" s="21"/>
      <c r="AN1720" s="21"/>
      <c r="AO1720" s="21"/>
      <c r="AP1720" s="21"/>
      <c r="AQ1720" s="21"/>
      <c r="AR1720" s="21"/>
      <c r="AS1720" s="21"/>
      <c r="AT1720" s="21"/>
      <c r="AU1720" s="21"/>
      <c r="AV1720" s="21"/>
      <c r="AW1720" s="21"/>
      <c r="AX1720" s="21"/>
      <c r="AY1720" s="21"/>
      <c r="AZ1720" s="21"/>
      <c r="BA1720" s="21"/>
      <c r="BB1720" s="21"/>
      <c r="BC1720" s="21"/>
      <c r="BD1720" s="21"/>
      <c r="BE1720" s="21"/>
    </row>
    <row r="1721" spans="5:57" ht="12.75">
      <c r="E1721" s="21"/>
      <c r="F1721" s="21"/>
      <c r="G1721" s="21"/>
      <c r="H1721" s="21"/>
      <c r="I1721" s="21"/>
      <c r="J1721" s="21"/>
      <c r="K1721" s="21"/>
      <c r="L1721" s="21"/>
      <c r="M1721" s="21"/>
      <c r="N1721" s="21"/>
      <c r="O1721" s="21"/>
      <c r="P1721" s="21"/>
      <c r="Q1721" s="21"/>
      <c r="R1721" s="21"/>
      <c r="S1721" s="21"/>
      <c r="T1721" s="21"/>
      <c r="U1721" s="21"/>
      <c r="V1721" s="21"/>
      <c r="W1721" s="21"/>
      <c r="X1721" s="21"/>
      <c r="Y1721" s="21"/>
      <c r="Z1721" s="21"/>
      <c r="AA1721" s="21"/>
      <c r="AB1721" s="21"/>
      <c r="AC1721" s="21"/>
      <c r="AD1721" s="21"/>
      <c r="AE1721" s="21"/>
      <c r="AF1721" s="21"/>
      <c r="AG1721" s="21"/>
      <c r="AH1721" s="21"/>
      <c r="AI1721" s="21"/>
      <c r="AJ1721" s="21"/>
      <c r="AK1721" s="21"/>
      <c r="AL1721" s="21"/>
      <c r="AM1721" s="21"/>
      <c r="AN1721" s="21"/>
      <c r="AO1721" s="21"/>
      <c r="AP1721" s="21"/>
      <c r="AQ1721" s="21"/>
      <c r="AR1721" s="21"/>
      <c r="AS1721" s="21"/>
      <c r="AT1721" s="21"/>
      <c r="AU1721" s="21"/>
      <c r="AV1721" s="21"/>
      <c r="AW1721" s="21"/>
      <c r="AX1721" s="21"/>
      <c r="AY1721" s="21"/>
      <c r="AZ1721" s="21"/>
      <c r="BA1721" s="21"/>
      <c r="BB1721" s="21"/>
      <c r="BC1721" s="21"/>
      <c r="BD1721" s="21"/>
      <c r="BE1721" s="21"/>
    </row>
    <row r="1722" spans="5:57" ht="12.75">
      <c r="E1722" s="21"/>
      <c r="F1722" s="21"/>
      <c r="G1722" s="21"/>
      <c r="H1722" s="21"/>
      <c r="I1722" s="21"/>
      <c r="J1722" s="21"/>
      <c r="K1722" s="21"/>
      <c r="L1722" s="21"/>
      <c r="M1722" s="21"/>
      <c r="N1722" s="21"/>
      <c r="O1722" s="21"/>
      <c r="P1722" s="21"/>
      <c r="Q1722" s="21"/>
      <c r="R1722" s="21"/>
      <c r="S1722" s="21"/>
      <c r="T1722" s="21"/>
      <c r="U1722" s="21"/>
      <c r="V1722" s="21"/>
      <c r="W1722" s="21"/>
      <c r="X1722" s="21"/>
      <c r="Y1722" s="21"/>
      <c r="Z1722" s="21"/>
      <c r="AA1722" s="21"/>
      <c r="AB1722" s="21"/>
      <c r="AC1722" s="21"/>
      <c r="AD1722" s="21"/>
      <c r="AE1722" s="21"/>
      <c r="AF1722" s="21"/>
      <c r="AG1722" s="21"/>
      <c r="AH1722" s="21"/>
      <c r="AI1722" s="21"/>
      <c r="AJ1722" s="21"/>
      <c r="AK1722" s="21"/>
      <c r="AL1722" s="21"/>
      <c r="AM1722" s="21"/>
      <c r="AN1722" s="21"/>
      <c r="AO1722" s="21"/>
      <c r="AP1722" s="21"/>
      <c r="AQ1722" s="21"/>
      <c r="AR1722" s="21"/>
      <c r="AS1722" s="21"/>
      <c r="AT1722" s="21"/>
      <c r="AU1722" s="21"/>
      <c r="AV1722" s="21"/>
      <c r="AW1722" s="21"/>
      <c r="AX1722" s="21"/>
      <c r="AY1722" s="21"/>
      <c r="AZ1722" s="21"/>
      <c r="BA1722" s="21"/>
      <c r="BB1722" s="21"/>
      <c r="BC1722" s="21"/>
      <c r="BD1722" s="21"/>
      <c r="BE1722" s="21"/>
    </row>
    <row r="1723" spans="5:57" ht="12.75">
      <c r="E1723" s="21"/>
      <c r="F1723" s="21"/>
      <c r="G1723" s="21"/>
      <c r="H1723" s="21"/>
      <c r="I1723" s="21"/>
      <c r="J1723" s="21"/>
      <c r="K1723" s="21"/>
      <c r="L1723" s="21"/>
      <c r="M1723" s="21"/>
      <c r="N1723" s="21"/>
      <c r="O1723" s="21"/>
      <c r="P1723" s="21"/>
      <c r="Q1723" s="21"/>
      <c r="R1723" s="21"/>
      <c r="S1723" s="21"/>
      <c r="T1723" s="21"/>
      <c r="U1723" s="21"/>
      <c r="V1723" s="21"/>
      <c r="W1723" s="21"/>
      <c r="X1723" s="21"/>
      <c r="Y1723" s="21"/>
      <c r="Z1723" s="21"/>
      <c r="AA1723" s="21"/>
      <c r="AB1723" s="21"/>
      <c r="AC1723" s="21"/>
      <c r="AD1723" s="21"/>
      <c r="AE1723" s="21"/>
      <c r="AF1723" s="21"/>
      <c r="AG1723" s="21"/>
      <c r="AH1723" s="21"/>
      <c r="AI1723" s="21"/>
      <c r="AJ1723" s="21"/>
      <c r="AK1723" s="21"/>
      <c r="AL1723" s="21"/>
      <c r="AM1723" s="21"/>
      <c r="AN1723" s="21"/>
      <c r="AO1723" s="21"/>
      <c r="AP1723" s="21"/>
      <c r="AQ1723" s="21"/>
      <c r="AR1723" s="21"/>
      <c r="AS1723" s="21"/>
      <c r="AT1723" s="21"/>
      <c r="AU1723" s="21"/>
      <c r="AV1723" s="21"/>
      <c r="AW1723" s="21"/>
      <c r="AX1723" s="21"/>
      <c r="AY1723" s="21"/>
      <c r="AZ1723" s="21"/>
      <c r="BA1723" s="21"/>
      <c r="BB1723" s="21"/>
      <c r="BC1723" s="21"/>
      <c r="BD1723" s="21"/>
      <c r="BE1723" s="21"/>
    </row>
    <row r="1724" spans="5:57" ht="12.75">
      <c r="E1724" s="21"/>
      <c r="F1724" s="21"/>
      <c r="G1724" s="21"/>
      <c r="H1724" s="21"/>
      <c r="I1724" s="21"/>
      <c r="J1724" s="21"/>
      <c r="K1724" s="21"/>
      <c r="L1724" s="21"/>
      <c r="M1724" s="21"/>
      <c r="N1724" s="21"/>
      <c r="O1724" s="21"/>
      <c r="P1724" s="21"/>
      <c r="Q1724" s="21"/>
      <c r="R1724" s="21"/>
      <c r="S1724" s="21"/>
      <c r="T1724" s="21"/>
      <c r="U1724" s="21"/>
      <c r="V1724" s="21"/>
      <c r="W1724" s="21"/>
      <c r="X1724" s="21"/>
      <c r="Y1724" s="21"/>
      <c r="Z1724" s="21"/>
      <c r="AA1724" s="21"/>
      <c r="AB1724" s="21"/>
      <c r="AC1724" s="21"/>
      <c r="AD1724" s="21"/>
      <c r="AE1724" s="21"/>
      <c r="AF1724" s="21"/>
      <c r="AG1724" s="21"/>
      <c r="AH1724" s="21"/>
      <c r="AI1724" s="21"/>
      <c r="AJ1724" s="21"/>
      <c r="AK1724" s="21"/>
      <c r="AL1724" s="21"/>
      <c r="AM1724" s="21"/>
      <c r="AN1724" s="21"/>
      <c r="AO1724" s="21"/>
      <c r="AP1724" s="21"/>
      <c r="AQ1724" s="21"/>
      <c r="AR1724" s="21"/>
      <c r="AS1724" s="21"/>
      <c r="AT1724" s="21"/>
      <c r="AU1724" s="21"/>
      <c r="AV1724" s="21"/>
      <c r="AW1724" s="21"/>
      <c r="AX1724" s="21"/>
      <c r="AY1724" s="21"/>
      <c r="AZ1724" s="21"/>
      <c r="BA1724" s="21"/>
      <c r="BB1724" s="21"/>
      <c r="BC1724" s="21"/>
      <c r="BD1724" s="21"/>
      <c r="BE1724" s="21"/>
    </row>
    <row r="1725" spans="5:57" ht="12.75">
      <c r="E1725" s="21"/>
      <c r="F1725" s="21"/>
      <c r="G1725" s="21"/>
      <c r="H1725" s="21"/>
      <c r="I1725" s="21"/>
      <c r="J1725" s="21"/>
      <c r="K1725" s="21"/>
      <c r="L1725" s="21"/>
      <c r="M1725" s="21"/>
      <c r="N1725" s="21"/>
      <c r="O1725" s="21"/>
      <c r="P1725" s="21"/>
      <c r="Q1725" s="21"/>
      <c r="R1725" s="21"/>
      <c r="S1725" s="21"/>
      <c r="T1725" s="21"/>
      <c r="U1725" s="21"/>
      <c r="V1725" s="21"/>
      <c r="W1725" s="21"/>
      <c r="X1725" s="21"/>
      <c r="Y1725" s="21"/>
      <c r="Z1725" s="21"/>
      <c r="AA1725" s="21"/>
      <c r="AB1725" s="21"/>
      <c r="AC1725" s="21"/>
      <c r="AD1725" s="21"/>
      <c r="AE1725" s="21"/>
      <c r="AF1725" s="21"/>
      <c r="AG1725" s="21"/>
      <c r="AH1725" s="21"/>
      <c r="AI1725" s="21"/>
      <c r="AJ1725" s="21"/>
      <c r="AK1725" s="21"/>
      <c r="AL1725" s="21"/>
      <c r="AM1725" s="21"/>
      <c r="AN1725" s="21"/>
      <c r="AO1725" s="21"/>
      <c r="AP1725" s="21"/>
      <c r="AQ1725" s="21"/>
      <c r="AR1725" s="21"/>
      <c r="AS1725" s="21"/>
      <c r="AT1725" s="21"/>
      <c r="AU1725" s="21"/>
      <c r="AV1725" s="21"/>
      <c r="AW1725" s="21"/>
      <c r="AX1725" s="21"/>
      <c r="AY1725" s="21"/>
      <c r="AZ1725" s="21"/>
      <c r="BA1725" s="21"/>
      <c r="BB1725" s="21"/>
      <c r="BC1725" s="21"/>
      <c r="BD1725" s="21"/>
      <c r="BE1725" s="21"/>
    </row>
    <row r="1726" spans="5:57" ht="12.75">
      <c r="E1726" s="21"/>
      <c r="F1726" s="21"/>
      <c r="G1726" s="21"/>
      <c r="H1726" s="21"/>
      <c r="I1726" s="21"/>
      <c r="J1726" s="21"/>
      <c r="K1726" s="21"/>
      <c r="L1726" s="21"/>
      <c r="M1726" s="21"/>
      <c r="N1726" s="21"/>
      <c r="O1726" s="21"/>
      <c r="P1726" s="21"/>
      <c r="Q1726" s="21"/>
      <c r="R1726" s="21"/>
      <c r="S1726" s="21"/>
      <c r="T1726" s="21"/>
      <c r="U1726" s="21"/>
      <c r="V1726" s="21"/>
      <c r="W1726" s="21"/>
      <c r="X1726" s="21"/>
      <c r="Y1726" s="21"/>
      <c r="Z1726" s="21"/>
      <c r="AA1726" s="21"/>
      <c r="AB1726" s="21"/>
      <c r="AC1726" s="21"/>
      <c r="AD1726" s="21"/>
      <c r="AE1726" s="21"/>
      <c r="AF1726" s="21"/>
      <c r="AG1726" s="21"/>
      <c r="AH1726" s="21"/>
      <c r="AI1726" s="21"/>
      <c r="AJ1726" s="21"/>
      <c r="AK1726" s="21"/>
      <c r="AL1726" s="21"/>
      <c r="AM1726" s="21"/>
      <c r="AN1726" s="21"/>
      <c r="AO1726" s="21"/>
      <c r="AP1726" s="21"/>
      <c r="AQ1726" s="21"/>
      <c r="AR1726" s="21"/>
      <c r="AS1726" s="21"/>
      <c r="AT1726" s="21"/>
      <c r="AU1726" s="21"/>
      <c r="AV1726" s="21"/>
      <c r="AW1726" s="21"/>
      <c r="AX1726" s="21"/>
      <c r="AY1726" s="21"/>
      <c r="AZ1726" s="21"/>
      <c r="BA1726" s="21"/>
      <c r="BB1726" s="21"/>
      <c r="BC1726" s="21"/>
      <c r="BD1726" s="21"/>
      <c r="BE1726" s="21"/>
    </row>
    <row r="1727" spans="5:57" ht="12.75">
      <c r="E1727" s="21"/>
      <c r="F1727" s="21"/>
      <c r="G1727" s="21"/>
      <c r="H1727" s="21"/>
      <c r="I1727" s="21"/>
      <c r="J1727" s="21"/>
      <c r="K1727" s="21"/>
      <c r="L1727" s="21"/>
      <c r="M1727" s="21"/>
      <c r="N1727" s="21"/>
      <c r="O1727" s="21"/>
      <c r="P1727" s="21"/>
      <c r="Q1727" s="21"/>
      <c r="R1727" s="21"/>
      <c r="S1727" s="21"/>
      <c r="T1727" s="21"/>
      <c r="U1727" s="21"/>
      <c r="V1727" s="21"/>
      <c r="W1727" s="21"/>
      <c r="X1727" s="21"/>
      <c r="Y1727" s="21"/>
      <c r="Z1727" s="21"/>
      <c r="AA1727" s="21"/>
      <c r="AB1727" s="21"/>
      <c r="AC1727" s="21"/>
      <c r="AD1727" s="21"/>
      <c r="AE1727" s="21"/>
      <c r="AF1727" s="21"/>
      <c r="AG1727" s="21"/>
      <c r="AH1727" s="21"/>
      <c r="AI1727" s="21"/>
      <c r="AJ1727" s="21"/>
      <c r="AK1727" s="21"/>
      <c r="AL1727" s="21"/>
      <c r="AM1727" s="21"/>
      <c r="AN1727" s="21"/>
      <c r="AO1727" s="21"/>
      <c r="AP1727" s="21"/>
      <c r="AQ1727" s="21"/>
      <c r="AR1727" s="21"/>
      <c r="AS1727" s="21"/>
      <c r="AT1727" s="21"/>
      <c r="AU1727" s="21"/>
      <c r="AV1727" s="21"/>
      <c r="AW1727" s="21"/>
      <c r="AX1727" s="21"/>
      <c r="AY1727" s="21"/>
      <c r="AZ1727" s="21"/>
      <c r="BA1727" s="21"/>
      <c r="BB1727" s="21"/>
      <c r="BC1727" s="21"/>
      <c r="BD1727" s="21"/>
      <c r="BE1727" s="21"/>
    </row>
    <row r="1728" spans="5:57" ht="12.75">
      <c r="E1728" s="21"/>
      <c r="F1728" s="21"/>
      <c r="G1728" s="21"/>
      <c r="H1728" s="21"/>
      <c r="I1728" s="21"/>
      <c r="J1728" s="21"/>
      <c r="K1728" s="21"/>
      <c r="L1728" s="21"/>
      <c r="M1728" s="21"/>
      <c r="N1728" s="21"/>
      <c r="O1728" s="21"/>
      <c r="P1728" s="21"/>
      <c r="Q1728" s="21"/>
      <c r="R1728" s="21"/>
      <c r="S1728" s="21"/>
      <c r="T1728" s="21"/>
      <c r="U1728" s="21"/>
      <c r="V1728" s="21"/>
      <c r="W1728" s="21"/>
      <c r="X1728" s="21"/>
      <c r="Y1728" s="21"/>
      <c r="Z1728" s="21"/>
      <c r="AA1728" s="21"/>
      <c r="AB1728" s="21"/>
      <c r="AC1728" s="21"/>
      <c r="AD1728" s="21"/>
      <c r="AE1728" s="21"/>
      <c r="AF1728" s="21"/>
      <c r="AG1728" s="21"/>
      <c r="AH1728" s="21"/>
      <c r="AI1728" s="21"/>
      <c r="AJ1728" s="21"/>
      <c r="AK1728" s="21"/>
      <c r="AL1728" s="21"/>
      <c r="AM1728" s="21"/>
      <c r="AN1728" s="21"/>
      <c r="AO1728" s="21"/>
      <c r="AP1728" s="21"/>
      <c r="AQ1728" s="21"/>
      <c r="AR1728" s="21"/>
      <c r="AS1728" s="21"/>
      <c r="AT1728" s="21"/>
      <c r="AU1728" s="21"/>
      <c r="AV1728" s="21"/>
      <c r="AW1728" s="21"/>
      <c r="AX1728" s="21"/>
      <c r="AY1728" s="21"/>
      <c r="AZ1728" s="21"/>
      <c r="BA1728" s="21"/>
      <c r="BB1728" s="21"/>
      <c r="BC1728" s="21"/>
      <c r="BD1728" s="21"/>
      <c r="BE1728" s="21"/>
    </row>
    <row r="1729" spans="5:57" ht="12.75">
      <c r="E1729" s="21"/>
      <c r="F1729" s="21"/>
      <c r="G1729" s="21"/>
      <c r="H1729" s="21"/>
      <c r="I1729" s="21"/>
      <c r="J1729" s="21"/>
      <c r="K1729" s="21"/>
      <c r="L1729" s="21"/>
      <c r="M1729" s="21"/>
      <c r="N1729" s="21"/>
      <c r="O1729" s="21"/>
      <c r="P1729" s="21"/>
      <c r="Q1729" s="21"/>
      <c r="R1729" s="21"/>
      <c r="S1729" s="21"/>
      <c r="T1729" s="21"/>
      <c r="U1729" s="21"/>
      <c r="V1729" s="21"/>
      <c r="W1729" s="21"/>
      <c r="X1729" s="21"/>
      <c r="Y1729" s="21"/>
      <c r="Z1729" s="21"/>
      <c r="AA1729" s="21"/>
      <c r="AB1729" s="21"/>
      <c r="AC1729" s="21"/>
      <c r="AD1729" s="21"/>
      <c r="AE1729" s="21"/>
      <c r="AF1729" s="21"/>
      <c r="AG1729" s="21"/>
      <c r="AH1729" s="21"/>
      <c r="AI1729" s="21"/>
      <c r="AJ1729" s="21"/>
      <c r="AK1729" s="21"/>
      <c r="AL1729" s="21"/>
      <c r="AM1729" s="21"/>
      <c r="AN1729" s="21"/>
      <c r="AO1729" s="21"/>
      <c r="AP1729" s="21"/>
      <c r="AQ1729" s="21"/>
      <c r="AR1729" s="21"/>
      <c r="AS1729" s="21"/>
      <c r="AT1729" s="21"/>
      <c r="AU1729" s="21"/>
      <c r="AV1729" s="21"/>
      <c r="AW1729" s="21"/>
      <c r="AX1729" s="21"/>
      <c r="AY1729" s="21"/>
      <c r="AZ1729" s="21"/>
      <c r="BA1729" s="21"/>
      <c r="BB1729" s="21"/>
      <c r="BC1729" s="21"/>
      <c r="BD1729" s="21"/>
      <c r="BE1729" s="21"/>
    </row>
    <row r="1730" spans="5:57" ht="12.75">
      <c r="E1730" s="21"/>
      <c r="F1730" s="21"/>
      <c r="G1730" s="21"/>
      <c r="H1730" s="21"/>
      <c r="I1730" s="21"/>
      <c r="J1730" s="21"/>
      <c r="K1730" s="21"/>
      <c r="L1730" s="21"/>
      <c r="M1730" s="21"/>
      <c r="N1730" s="21"/>
      <c r="O1730" s="21"/>
      <c r="P1730" s="21"/>
      <c r="Q1730" s="21"/>
      <c r="R1730" s="21"/>
      <c r="S1730" s="21"/>
      <c r="T1730" s="21"/>
      <c r="U1730" s="21"/>
      <c r="V1730" s="21"/>
      <c r="W1730" s="21"/>
      <c r="X1730" s="21"/>
      <c r="Y1730" s="21"/>
      <c r="Z1730" s="21"/>
      <c r="AA1730" s="21"/>
      <c r="AB1730" s="21"/>
      <c r="AC1730" s="21"/>
      <c r="AD1730" s="21"/>
      <c r="AE1730" s="21"/>
      <c r="AF1730" s="21"/>
      <c r="AG1730" s="21"/>
      <c r="AH1730" s="21"/>
      <c r="AI1730" s="21"/>
      <c r="AJ1730" s="21"/>
      <c r="AK1730" s="21"/>
      <c r="AL1730" s="21"/>
      <c r="AM1730" s="21"/>
      <c r="AN1730" s="21"/>
      <c r="AO1730" s="21"/>
      <c r="AP1730" s="21"/>
      <c r="AQ1730" s="21"/>
      <c r="AR1730" s="21"/>
      <c r="AS1730" s="21"/>
      <c r="AT1730" s="21"/>
      <c r="AU1730" s="21"/>
      <c r="AV1730" s="21"/>
      <c r="AW1730" s="21"/>
      <c r="AX1730" s="21"/>
      <c r="AY1730" s="21"/>
      <c r="AZ1730" s="21"/>
      <c r="BA1730" s="21"/>
      <c r="BB1730" s="21"/>
      <c r="BC1730" s="21"/>
      <c r="BD1730" s="21"/>
      <c r="BE1730" s="21"/>
    </row>
    <row r="1731" spans="5:57" ht="12.75">
      <c r="E1731" s="21"/>
      <c r="F1731" s="21"/>
      <c r="G1731" s="21"/>
      <c r="H1731" s="21"/>
      <c r="I1731" s="21"/>
      <c r="J1731" s="21"/>
      <c r="K1731" s="21"/>
      <c r="L1731" s="21"/>
      <c r="M1731" s="21"/>
      <c r="N1731" s="21"/>
      <c r="O1731" s="21"/>
      <c r="P1731" s="21"/>
      <c r="Q1731" s="21"/>
      <c r="R1731" s="21"/>
      <c r="S1731" s="21"/>
      <c r="T1731" s="21"/>
      <c r="U1731" s="21"/>
      <c r="V1731" s="21"/>
      <c r="W1731" s="21"/>
      <c r="X1731" s="21"/>
      <c r="Y1731" s="21"/>
      <c r="Z1731" s="21"/>
      <c r="AA1731" s="21"/>
      <c r="AB1731" s="21"/>
      <c r="AC1731" s="21"/>
      <c r="AD1731" s="21"/>
      <c r="AE1731" s="21"/>
      <c r="AF1731" s="21"/>
      <c r="AG1731" s="21"/>
      <c r="AH1731" s="21"/>
      <c r="AI1731" s="21"/>
      <c r="AJ1731" s="21"/>
      <c r="AK1731" s="21"/>
      <c r="AL1731" s="21"/>
      <c r="AM1731" s="21"/>
      <c r="AN1731" s="21"/>
      <c r="AO1731" s="21"/>
      <c r="AP1731" s="21"/>
      <c r="AQ1731" s="21"/>
      <c r="AR1731" s="21"/>
      <c r="AS1731" s="21"/>
      <c r="AT1731" s="21"/>
      <c r="AU1731" s="21"/>
      <c r="AV1731" s="21"/>
      <c r="AW1731" s="21"/>
      <c r="AX1731" s="21"/>
      <c r="AY1731" s="21"/>
      <c r="AZ1731" s="21"/>
      <c r="BA1731" s="21"/>
      <c r="BB1731" s="21"/>
      <c r="BC1731" s="21"/>
      <c r="BD1731" s="21"/>
      <c r="BE1731" s="21"/>
    </row>
    <row r="1732" spans="5:57" ht="12.75">
      <c r="E1732" s="21"/>
      <c r="F1732" s="21"/>
      <c r="G1732" s="21"/>
      <c r="H1732" s="21"/>
      <c r="I1732" s="21"/>
      <c r="J1732" s="21"/>
      <c r="K1732" s="21"/>
      <c r="L1732" s="21"/>
      <c r="M1732" s="21"/>
      <c r="N1732" s="21"/>
      <c r="O1732" s="21"/>
      <c r="P1732" s="21"/>
      <c r="Q1732" s="21"/>
      <c r="R1732" s="21"/>
      <c r="S1732" s="21"/>
      <c r="T1732" s="21"/>
      <c r="U1732" s="21"/>
      <c r="V1732" s="21"/>
      <c r="W1732" s="21"/>
      <c r="X1732" s="21"/>
      <c r="Y1732" s="21"/>
      <c r="Z1732" s="21"/>
      <c r="AA1732" s="21"/>
      <c r="AB1732" s="21"/>
      <c r="AC1732" s="21"/>
      <c r="AD1732" s="21"/>
      <c r="AE1732" s="21"/>
      <c r="AF1732" s="21"/>
      <c r="AG1732" s="21"/>
      <c r="AH1732" s="21"/>
      <c r="AI1732" s="21"/>
      <c r="AJ1732" s="21"/>
      <c r="AK1732" s="21"/>
      <c r="AL1732" s="21"/>
      <c r="AM1732" s="21"/>
      <c r="AN1732" s="21"/>
      <c r="AO1732" s="21"/>
      <c r="AP1732" s="21"/>
      <c r="AQ1732" s="21"/>
      <c r="AR1732" s="21"/>
      <c r="AS1732" s="21"/>
      <c r="AT1732" s="21"/>
      <c r="AU1732" s="21"/>
      <c r="AV1732" s="21"/>
      <c r="AW1732" s="21"/>
      <c r="AX1732" s="21"/>
      <c r="AY1732" s="21"/>
      <c r="AZ1732" s="21"/>
      <c r="BA1732" s="21"/>
      <c r="BB1732" s="21"/>
      <c r="BC1732" s="21"/>
      <c r="BD1732" s="21"/>
      <c r="BE1732" s="21"/>
    </row>
    <row r="1733" spans="5:57" ht="12.75">
      <c r="E1733" s="21"/>
      <c r="F1733" s="21"/>
      <c r="G1733" s="21"/>
      <c r="H1733" s="21"/>
      <c r="I1733" s="21"/>
      <c r="J1733" s="21"/>
      <c r="K1733" s="21"/>
      <c r="L1733" s="21"/>
      <c r="M1733" s="21"/>
      <c r="N1733" s="21"/>
      <c r="O1733" s="21"/>
      <c r="P1733" s="21"/>
      <c r="Q1733" s="21"/>
      <c r="R1733" s="21"/>
      <c r="S1733" s="21"/>
      <c r="T1733" s="21"/>
      <c r="U1733" s="21"/>
      <c r="V1733" s="21"/>
      <c r="W1733" s="21"/>
      <c r="X1733" s="21"/>
      <c r="Y1733" s="21"/>
      <c r="Z1733" s="21"/>
      <c r="AA1733" s="21"/>
      <c r="AB1733" s="21"/>
      <c r="AC1733" s="21"/>
      <c r="AD1733" s="21"/>
      <c r="AE1733" s="21"/>
      <c r="AF1733" s="21"/>
      <c r="AG1733" s="21"/>
      <c r="AH1733" s="21"/>
      <c r="AI1733" s="21"/>
      <c r="AJ1733" s="21"/>
      <c r="AK1733" s="21"/>
      <c r="AL1733" s="21"/>
      <c r="AM1733" s="21"/>
      <c r="AN1733" s="21"/>
      <c r="AO1733" s="21"/>
      <c r="AP1733" s="21"/>
      <c r="AQ1733" s="21"/>
      <c r="AR1733" s="21"/>
      <c r="AS1733" s="21"/>
      <c r="AT1733" s="21"/>
      <c r="AU1733" s="21"/>
      <c r="AV1733" s="21"/>
      <c r="AW1733" s="21"/>
      <c r="AX1733" s="21"/>
      <c r="AY1733" s="21"/>
      <c r="AZ1733" s="21"/>
      <c r="BA1733" s="21"/>
      <c r="BB1733" s="21"/>
      <c r="BC1733" s="21"/>
      <c r="BD1733" s="21"/>
      <c r="BE1733" s="21"/>
    </row>
    <row r="1734" spans="5:57" ht="12.75">
      <c r="E1734" s="21"/>
      <c r="F1734" s="21"/>
      <c r="G1734" s="21"/>
      <c r="H1734" s="21"/>
      <c r="I1734" s="21"/>
      <c r="J1734" s="21"/>
      <c r="K1734" s="21"/>
      <c r="L1734" s="21"/>
      <c r="M1734" s="21"/>
      <c r="N1734" s="21"/>
      <c r="O1734" s="21"/>
      <c r="P1734" s="21"/>
      <c r="Q1734" s="21"/>
      <c r="R1734" s="21"/>
      <c r="S1734" s="21"/>
      <c r="T1734" s="21"/>
      <c r="U1734" s="21"/>
      <c r="V1734" s="21"/>
      <c r="W1734" s="21"/>
      <c r="X1734" s="21"/>
      <c r="Y1734" s="21"/>
      <c r="Z1734" s="21"/>
      <c r="AA1734" s="21"/>
      <c r="AB1734" s="21"/>
      <c r="AC1734" s="21"/>
      <c r="AD1734" s="21"/>
      <c r="AE1734" s="21"/>
      <c r="AF1734" s="21"/>
      <c r="AG1734" s="21"/>
      <c r="AH1734" s="21"/>
      <c r="AI1734" s="21"/>
      <c r="AJ1734" s="21"/>
      <c r="AK1734" s="21"/>
      <c r="AL1734" s="21"/>
      <c r="AM1734" s="21"/>
      <c r="AN1734" s="21"/>
      <c r="AO1734" s="21"/>
      <c r="AP1734" s="21"/>
      <c r="AQ1734" s="21"/>
      <c r="AR1734" s="21"/>
      <c r="AS1734" s="21"/>
      <c r="AT1734" s="21"/>
      <c r="AU1734" s="21"/>
      <c r="AV1734" s="21"/>
      <c r="AW1734" s="21"/>
      <c r="AX1734" s="21"/>
      <c r="AY1734" s="21"/>
      <c r="AZ1734" s="21"/>
      <c r="BA1734" s="21"/>
      <c r="BB1734" s="21"/>
      <c r="BC1734" s="21"/>
      <c r="BD1734" s="21"/>
      <c r="BE1734" s="21"/>
    </row>
    <row r="1735" spans="5:57" ht="12.75">
      <c r="E1735" s="21"/>
      <c r="F1735" s="21"/>
      <c r="G1735" s="21"/>
      <c r="H1735" s="21"/>
      <c r="I1735" s="21"/>
      <c r="J1735" s="21"/>
      <c r="K1735" s="21"/>
      <c r="L1735" s="21"/>
      <c r="M1735" s="21"/>
      <c r="N1735" s="21"/>
      <c r="O1735" s="21"/>
      <c r="P1735" s="21"/>
      <c r="Q1735" s="21"/>
      <c r="R1735" s="21"/>
      <c r="S1735" s="21"/>
      <c r="T1735" s="21"/>
      <c r="U1735" s="21"/>
      <c r="V1735" s="21"/>
      <c r="W1735" s="21"/>
      <c r="X1735" s="21"/>
      <c r="Y1735" s="21"/>
      <c r="Z1735" s="21"/>
      <c r="AA1735" s="21"/>
      <c r="AB1735" s="21"/>
      <c r="AC1735" s="21"/>
      <c r="AD1735" s="21"/>
      <c r="AE1735" s="21"/>
      <c r="AF1735" s="21"/>
      <c r="AG1735" s="21"/>
      <c r="AH1735" s="21"/>
      <c r="AI1735" s="21"/>
      <c r="AJ1735" s="21"/>
      <c r="AK1735" s="21"/>
      <c r="AL1735" s="21"/>
      <c r="AM1735" s="21"/>
      <c r="AN1735" s="21"/>
      <c r="AO1735" s="21"/>
      <c r="AP1735" s="21"/>
      <c r="AQ1735" s="21"/>
      <c r="AR1735" s="21"/>
      <c r="AS1735" s="21"/>
      <c r="AT1735" s="21"/>
      <c r="AU1735" s="21"/>
      <c r="AV1735" s="21"/>
      <c r="AW1735" s="21"/>
      <c r="AX1735" s="21"/>
      <c r="AY1735" s="21"/>
      <c r="AZ1735" s="21"/>
      <c r="BA1735" s="21"/>
      <c r="BB1735" s="21"/>
      <c r="BC1735" s="21"/>
      <c r="BD1735" s="21"/>
      <c r="BE1735" s="21"/>
    </row>
    <row r="1736" spans="5:57" ht="12.75">
      <c r="E1736" s="21"/>
      <c r="F1736" s="21"/>
      <c r="G1736" s="21"/>
      <c r="H1736" s="21"/>
      <c r="I1736" s="21"/>
      <c r="J1736" s="21"/>
      <c r="K1736" s="21"/>
      <c r="L1736" s="21"/>
      <c r="M1736" s="21"/>
      <c r="N1736" s="21"/>
      <c r="O1736" s="21"/>
      <c r="P1736" s="21"/>
      <c r="Q1736" s="21"/>
      <c r="R1736" s="21"/>
      <c r="S1736" s="21"/>
      <c r="T1736" s="21"/>
      <c r="U1736" s="21"/>
      <c r="V1736" s="21"/>
      <c r="W1736" s="21"/>
      <c r="X1736" s="21"/>
      <c r="Y1736" s="21"/>
      <c r="Z1736" s="21"/>
      <c r="AA1736" s="21"/>
      <c r="AB1736" s="21"/>
      <c r="AC1736" s="21"/>
      <c r="AD1736" s="21"/>
      <c r="AE1736" s="21"/>
      <c r="AF1736" s="21"/>
      <c r="AG1736" s="21"/>
      <c r="AH1736" s="21"/>
      <c r="AI1736" s="21"/>
      <c r="AJ1736" s="21"/>
      <c r="AK1736" s="21"/>
      <c r="AL1736" s="21"/>
      <c r="AM1736" s="21"/>
      <c r="AN1736" s="21"/>
      <c r="AO1736" s="21"/>
      <c r="AP1736" s="21"/>
      <c r="AQ1736" s="21"/>
      <c r="AR1736" s="21"/>
      <c r="AS1736" s="21"/>
      <c r="AT1736" s="21"/>
      <c r="AU1736" s="21"/>
      <c r="AV1736" s="21"/>
      <c r="AW1736" s="21"/>
      <c r="AX1736" s="21"/>
      <c r="AY1736" s="21"/>
      <c r="AZ1736" s="21"/>
      <c r="BA1736" s="21"/>
      <c r="BB1736" s="21"/>
      <c r="BC1736" s="21"/>
      <c r="BD1736" s="21"/>
      <c r="BE1736" s="21"/>
    </row>
    <row r="1737" spans="5:57" ht="12.75">
      <c r="E1737" s="21"/>
      <c r="F1737" s="21"/>
      <c r="G1737" s="21"/>
      <c r="H1737" s="21"/>
      <c r="I1737" s="21"/>
      <c r="J1737" s="21"/>
      <c r="K1737" s="21"/>
      <c r="L1737" s="21"/>
      <c r="M1737" s="21"/>
      <c r="N1737" s="21"/>
      <c r="O1737" s="21"/>
      <c r="P1737" s="21"/>
      <c r="Q1737" s="21"/>
      <c r="R1737" s="21"/>
      <c r="S1737" s="21"/>
      <c r="T1737" s="21"/>
      <c r="U1737" s="21"/>
      <c r="V1737" s="21"/>
      <c r="W1737" s="21"/>
      <c r="X1737" s="21"/>
      <c r="Y1737" s="21"/>
      <c r="Z1737" s="21"/>
      <c r="AA1737" s="21"/>
      <c r="AB1737" s="21"/>
      <c r="AC1737" s="21"/>
      <c r="AD1737" s="21"/>
      <c r="AE1737" s="21"/>
      <c r="AF1737" s="21"/>
      <c r="AG1737" s="21"/>
      <c r="AH1737" s="21"/>
      <c r="AI1737" s="21"/>
      <c r="AJ1737" s="21"/>
      <c r="AK1737" s="21"/>
      <c r="AL1737" s="21"/>
      <c r="AM1737" s="21"/>
      <c r="AN1737" s="21"/>
      <c r="AO1737" s="21"/>
      <c r="AP1737" s="21"/>
      <c r="AQ1737" s="21"/>
      <c r="AR1737" s="21"/>
      <c r="AS1737" s="21"/>
      <c r="AT1737" s="21"/>
      <c r="AU1737" s="21"/>
      <c r="AV1737" s="21"/>
      <c r="AW1737" s="21"/>
      <c r="AX1737" s="21"/>
      <c r="AY1737" s="21"/>
      <c r="AZ1737" s="21"/>
      <c r="BA1737" s="21"/>
      <c r="BB1737" s="21"/>
      <c r="BC1737" s="21"/>
      <c r="BD1737" s="21"/>
      <c r="BE1737" s="21"/>
    </row>
    <row r="1738" spans="5:57" ht="12.75">
      <c r="E1738" s="21"/>
      <c r="F1738" s="21"/>
      <c r="G1738" s="21"/>
      <c r="H1738" s="21"/>
      <c r="I1738" s="21"/>
      <c r="J1738" s="21"/>
      <c r="K1738" s="21"/>
      <c r="L1738" s="21"/>
      <c r="M1738" s="21"/>
      <c r="N1738" s="21"/>
      <c r="O1738" s="21"/>
      <c r="P1738" s="21"/>
      <c r="Q1738" s="21"/>
      <c r="R1738" s="21"/>
      <c r="S1738" s="21"/>
      <c r="T1738" s="21"/>
      <c r="U1738" s="21"/>
      <c r="V1738" s="21"/>
      <c r="W1738" s="21"/>
      <c r="X1738" s="21"/>
      <c r="Y1738" s="21"/>
      <c r="Z1738" s="21"/>
      <c r="AA1738" s="21"/>
      <c r="AB1738" s="21"/>
      <c r="AC1738" s="21"/>
      <c r="AD1738" s="21"/>
      <c r="AE1738" s="21"/>
      <c r="AF1738" s="21"/>
      <c r="AG1738" s="21"/>
      <c r="AH1738" s="21"/>
      <c r="AI1738" s="21"/>
      <c r="AJ1738" s="21"/>
      <c r="AK1738" s="21"/>
      <c r="AL1738" s="21"/>
      <c r="AM1738" s="21"/>
      <c r="AN1738" s="21"/>
      <c r="AO1738" s="21"/>
      <c r="AP1738" s="21"/>
      <c r="AQ1738" s="21"/>
      <c r="AR1738" s="21"/>
      <c r="AS1738" s="21"/>
      <c r="AT1738" s="21"/>
      <c r="AU1738" s="21"/>
      <c r="AV1738" s="21"/>
      <c r="AW1738" s="21"/>
      <c r="AX1738" s="21"/>
      <c r="AY1738" s="21"/>
      <c r="AZ1738" s="21"/>
      <c r="BA1738" s="21"/>
      <c r="BB1738" s="21"/>
      <c r="BC1738" s="21"/>
      <c r="BD1738" s="21"/>
      <c r="BE1738" s="21"/>
    </row>
    <row r="1739" spans="5:57" ht="12.75">
      <c r="E1739" s="21"/>
      <c r="F1739" s="21"/>
      <c r="G1739" s="21"/>
      <c r="H1739" s="21"/>
      <c r="I1739" s="21"/>
      <c r="J1739" s="21"/>
      <c r="K1739" s="21"/>
      <c r="L1739" s="21"/>
      <c r="M1739" s="21"/>
      <c r="N1739" s="21"/>
      <c r="O1739" s="21"/>
      <c r="P1739" s="21"/>
      <c r="Q1739" s="21"/>
      <c r="R1739" s="21"/>
      <c r="S1739" s="21"/>
      <c r="T1739" s="21"/>
      <c r="U1739" s="21"/>
      <c r="V1739" s="21"/>
      <c r="W1739" s="21"/>
      <c r="X1739" s="21"/>
      <c r="Y1739" s="21"/>
      <c r="Z1739" s="21"/>
      <c r="AA1739" s="21"/>
      <c r="AB1739" s="21"/>
      <c r="AC1739" s="21"/>
      <c r="AD1739" s="21"/>
      <c r="AE1739" s="21"/>
      <c r="AF1739" s="21"/>
      <c r="AG1739" s="21"/>
      <c r="AH1739" s="21"/>
      <c r="AI1739" s="21"/>
      <c r="AJ1739" s="21"/>
      <c r="AK1739" s="21"/>
      <c r="AL1739" s="21"/>
      <c r="AM1739" s="21"/>
      <c r="AN1739" s="21"/>
      <c r="AO1739" s="21"/>
      <c r="AP1739" s="21"/>
      <c r="AQ1739" s="21"/>
      <c r="AR1739" s="21"/>
      <c r="AS1739" s="21"/>
      <c r="AT1739" s="21"/>
      <c r="AU1739" s="21"/>
      <c r="AV1739" s="21"/>
      <c r="AW1739" s="21"/>
      <c r="AX1739" s="21"/>
      <c r="AY1739" s="21"/>
      <c r="AZ1739" s="21"/>
      <c r="BA1739" s="21"/>
      <c r="BB1739" s="21"/>
      <c r="BC1739" s="21"/>
      <c r="BD1739" s="21"/>
      <c r="BE1739" s="21"/>
    </row>
    <row r="1740" spans="5:57" ht="12.75">
      <c r="E1740" s="21"/>
      <c r="F1740" s="21"/>
      <c r="G1740" s="21"/>
      <c r="H1740" s="21"/>
      <c r="I1740" s="21"/>
      <c r="J1740" s="21"/>
      <c r="K1740" s="21"/>
      <c r="L1740" s="21"/>
      <c r="M1740" s="21"/>
      <c r="N1740" s="21"/>
      <c r="O1740" s="21"/>
      <c r="P1740" s="21"/>
      <c r="Q1740" s="21"/>
      <c r="R1740" s="21"/>
      <c r="S1740" s="21"/>
      <c r="T1740" s="21"/>
      <c r="U1740" s="21"/>
      <c r="V1740" s="21"/>
      <c r="W1740" s="21"/>
      <c r="X1740" s="21"/>
      <c r="Y1740" s="21"/>
      <c r="Z1740" s="21"/>
      <c r="AA1740" s="21"/>
      <c r="AB1740" s="21"/>
      <c r="AC1740" s="21"/>
      <c r="AD1740" s="21"/>
      <c r="AE1740" s="21"/>
      <c r="AF1740" s="21"/>
      <c r="AG1740" s="21"/>
      <c r="AH1740" s="21"/>
      <c r="AI1740" s="21"/>
      <c r="AJ1740" s="21"/>
      <c r="AK1740" s="21"/>
      <c r="AL1740" s="21"/>
      <c r="AM1740" s="21"/>
      <c r="AN1740" s="21"/>
      <c r="AO1740" s="21"/>
      <c r="AP1740" s="21"/>
      <c r="AQ1740" s="21"/>
      <c r="AR1740" s="21"/>
      <c r="AS1740" s="21"/>
      <c r="AT1740" s="21"/>
      <c r="AU1740" s="21"/>
      <c r="AV1740" s="21"/>
      <c r="AW1740" s="21"/>
      <c r="AX1740" s="21"/>
      <c r="AY1740" s="21"/>
      <c r="AZ1740" s="21"/>
      <c r="BA1740" s="21"/>
      <c r="BB1740" s="21"/>
      <c r="BC1740" s="21"/>
      <c r="BD1740" s="21"/>
      <c r="BE1740" s="21"/>
    </row>
    <row r="1741" spans="5:57" ht="12.75">
      <c r="E1741" s="21"/>
      <c r="F1741" s="21"/>
      <c r="G1741" s="21"/>
      <c r="H1741" s="21"/>
      <c r="I1741" s="21"/>
      <c r="J1741" s="21"/>
      <c r="K1741" s="21"/>
      <c r="L1741" s="21"/>
      <c r="M1741" s="21"/>
      <c r="N1741" s="21"/>
      <c r="O1741" s="21"/>
      <c r="P1741" s="21"/>
      <c r="Q1741" s="21"/>
      <c r="R1741" s="21"/>
      <c r="S1741" s="21"/>
      <c r="T1741" s="21"/>
      <c r="U1741" s="21"/>
      <c r="V1741" s="21"/>
      <c r="W1741" s="21"/>
      <c r="X1741" s="21"/>
      <c r="Y1741" s="21"/>
      <c r="Z1741" s="21"/>
      <c r="AA1741" s="21"/>
      <c r="AB1741" s="21"/>
      <c r="AC1741" s="21"/>
      <c r="AD1741" s="21"/>
      <c r="AE1741" s="21"/>
      <c r="AF1741" s="21"/>
      <c r="AG1741" s="21"/>
      <c r="AH1741" s="21"/>
      <c r="AI1741" s="21"/>
      <c r="AJ1741" s="21"/>
      <c r="AK1741" s="21"/>
      <c r="AL1741" s="21"/>
      <c r="AM1741" s="21"/>
      <c r="AN1741" s="21"/>
      <c r="AO1741" s="21"/>
      <c r="AP1741" s="21"/>
      <c r="AQ1741" s="21"/>
      <c r="AR1741" s="21"/>
      <c r="AS1741" s="21"/>
      <c r="AT1741" s="21"/>
      <c r="AU1741" s="21"/>
      <c r="AV1741" s="21"/>
      <c r="AW1741" s="21"/>
      <c r="AX1741" s="21"/>
      <c r="AY1741" s="21"/>
      <c r="AZ1741" s="21"/>
      <c r="BA1741" s="21"/>
      <c r="BB1741" s="21"/>
      <c r="BC1741" s="21"/>
      <c r="BD1741" s="21"/>
      <c r="BE1741" s="21"/>
    </row>
    <row r="1742" spans="5:57" ht="12.75">
      <c r="E1742" s="21"/>
      <c r="F1742" s="21"/>
      <c r="G1742" s="21"/>
      <c r="H1742" s="21"/>
      <c r="I1742" s="21"/>
      <c r="J1742" s="21"/>
      <c r="K1742" s="21"/>
      <c r="L1742" s="21"/>
      <c r="M1742" s="21"/>
      <c r="N1742" s="21"/>
      <c r="O1742" s="21"/>
      <c r="P1742" s="21"/>
      <c r="Q1742" s="21"/>
      <c r="R1742" s="21"/>
      <c r="S1742" s="21"/>
      <c r="T1742" s="21"/>
      <c r="U1742" s="21"/>
      <c r="V1742" s="21"/>
      <c r="W1742" s="21"/>
      <c r="X1742" s="21"/>
      <c r="Y1742" s="21"/>
      <c r="Z1742" s="21"/>
      <c r="AA1742" s="21"/>
      <c r="AB1742" s="21"/>
      <c r="AC1742" s="21"/>
      <c r="AD1742" s="21"/>
      <c r="AE1742" s="21"/>
      <c r="AF1742" s="21"/>
      <c r="AG1742" s="21"/>
      <c r="AH1742" s="21"/>
      <c r="AI1742" s="21"/>
      <c r="AJ1742" s="21"/>
      <c r="AK1742" s="21"/>
      <c r="AL1742" s="21"/>
      <c r="AM1742" s="21"/>
      <c r="AN1742" s="21"/>
      <c r="AO1742" s="21"/>
      <c r="AP1742" s="21"/>
      <c r="AQ1742" s="21"/>
      <c r="AR1742" s="21"/>
      <c r="AS1742" s="21"/>
      <c r="AT1742" s="21"/>
      <c r="AU1742" s="21"/>
      <c r="AV1742" s="21"/>
      <c r="AW1742" s="21"/>
      <c r="AX1742" s="21"/>
      <c r="AY1742" s="21"/>
      <c r="AZ1742" s="21"/>
      <c r="BA1742" s="21"/>
      <c r="BB1742" s="21"/>
      <c r="BC1742" s="21"/>
      <c r="BD1742" s="21"/>
      <c r="BE1742" s="21"/>
    </row>
    <row r="1743" spans="5:57" ht="12.75">
      <c r="E1743" s="21"/>
      <c r="F1743" s="21"/>
      <c r="G1743" s="21"/>
      <c r="H1743" s="21"/>
      <c r="I1743" s="21"/>
      <c r="J1743" s="21"/>
      <c r="K1743" s="21"/>
      <c r="L1743" s="21"/>
      <c r="M1743" s="21"/>
      <c r="N1743" s="21"/>
      <c r="O1743" s="21"/>
      <c r="P1743" s="21"/>
      <c r="Q1743" s="21"/>
      <c r="R1743" s="21"/>
      <c r="S1743" s="21"/>
      <c r="T1743" s="21"/>
      <c r="U1743" s="21"/>
      <c r="V1743" s="21"/>
      <c r="W1743" s="21"/>
      <c r="X1743" s="21"/>
      <c r="Y1743" s="21"/>
      <c r="Z1743" s="21"/>
      <c r="AA1743" s="21"/>
      <c r="AB1743" s="21"/>
      <c r="AC1743" s="21"/>
      <c r="AD1743" s="21"/>
      <c r="AE1743" s="21"/>
      <c r="AF1743" s="21"/>
      <c r="AG1743" s="21"/>
      <c r="AH1743" s="21"/>
      <c r="AI1743" s="21"/>
      <c r="AJ1743" s="21"/>
      <c r="AK1743" s="21"/>
      <c r="AL1743" s="21"/>
      <c r="AM1743" s="21"/>
      <c r="AN1743" s="21"/>
      <c r="AO1743" s="21"/>
      <c r="AP1743" s="21"/>
      <c r="AQ1743" s="21"/>
      <c r="AR1743" s="21"/>
      <c r="AS1743" s="21"/>
      <c r="AT1743" s="21"/>
      <c r="AU1743" s="21"/>
      <c r="AV1743" s="21"/>
      <c r="AW1743" s="21"/>
      <c r="AX1743" s="21"/>
      <c r="AY1743" s="21"/>
      <c r="AZ1743" s="21"/>
      <c r="BA1743" s="21"/>
      <c r="BB1743" s="21"/>
      <c r="BC1743" s="21"/>
      <c r="BD1743" s="21"/>
      <c r="BE1743" s="21"/>
    </row>
    <row r="1744" spans="5:57" ht="12.75">
      <c r="E1744" s="21"/>
      <c r="F1744" s="21"/>
      <c r="G1744" s="21"/>
      <c r="H1744" s="21"/>
      <c r="I1744" s="21"/>
      <c r="J1744" s="21"/>
      <c r="K1744" s="21"/>
      <c r="L1744" s="21"/>
      <c r="M1744" s="21"/>
      <c r="N1744" s="21"/>
      <c r="O1744" s="21"/>
      <c r="P1744" s="21"/>
      <c r="Q1744" s="21"/>
      <c r="R1744" s="21"/>
      <c r="S1744" s="21"/>
      <c r="T1744" s="21"/>
      <c r="U1744" s="21"/>
      <c r="V1744" s="21"/>
      <c r="W1744" s="21"/>
      <c r="X1744" s="21"/>
      <c r="Y1744" s="21"/>
      <c r="Z1744" s="21"/>
      <c r="AA1744" s="21"/>
      <c r="AB1744" s="21"/>
      <c r="AC1744" s="21"/>
      <c r="AD1744" s="21"/>
      <c r="AE1744" s="21"/>
      <c r="AF1744" s="21"/>
      <c r="AG1744" s="21"/>
      <c r="AH1744" s="21"/>
      <c r="AI1744" s="21"/>
      <c r="AJ1744" s="21"/>
      <c r="AK1744" s="21"/>
      <c r="AL1744" s="21"/>
      <c r="AM1744" s="21"/>
      <c r="AN1744" s="21"/>
      <c r="AO1744" s="21"/>
      <c r="AP1744" s="21"/>
      <c r="AQ1744" s="21"/>
      <c r="AR1744" s="21"/>
      <c r="AS1744" s="21"/>
      <c r="AT1744" s="21"/>
      <c r="AU1744" s="21"/>
      <c r="AV1744" s="21"/>
      <c r="AW1744" s="21"/>
      <c r="AX1744" s="21"/>
      <c r="AY1744" s="21"/>
      <c r="AZ1744" s="21"/>
      <c r="BA1744" s="21"/>
      <c r="BB1744" s="21"/>
      <c r="BC1744" s="21"/>
      <c r="BD1744" s="21"/>
      <c r="BE1744" s="21"/>
    </row>
    <row r="1745" spans="5:57" ht="12.75">
      <c r="E1745" s="21"/>
      <c r="F1745" s="21"/>
      <c r="G1745" s="21"/>
      <c r="H1745" s="21"/>
      <c r="I1745" s="21"/>
      <c r="J1745" s="21"/>
      <c r="K1745" s="21"/>
      <c r="L1745" s="21"/>
      <c r="M1745" s="21"/>
      <c r="N1745" s="21"/>
      <c r="O1745" s="21"/>
      <c r="P1745" s="21"/>
      <c r="Q1745" s="21"/>
      <c r="R1745" s="21"/>
      <c r="S1745" s="21"/>
      <c r="T1745" s="21"/>
      <c r="U1745" s="21"/>
      <c r="V1745" s="21"/>
      <c r="W1745" s="21"/>
      <c r="X1745" s="21"/>
      <c r="Y1745" s="21"/>
      <c r="Z1745" s="21"/>
      <c r="AA1745" s="21"/>
      <c r="AB1745" s="21"/>
      <c r="AC1745" s="21"/>
      <c r="AD1745" s="21"/>
      <c r="AE1745" s="21"/>
      <c r="AF1745" s="21"/>
      <c r="AG1745" s="21"/>
      <c r="AH1745" s="21"/>
      <c r="AI1745" s="21"/>
      <c r="AJ1745" s="21"/>
      <c r="AK1745" s="21"/>
      <c r="AL1745" s="21"/>
      <c r="AM1745" s="21"/>
      <c r="AN1745" s="21"/>
      <c r="AO1745" s="21"/>
      <c r="AP1745" s="21"/>
      <c r="AQ1745" s="21"/>
      <c r="AR1745" s="21"/>
      <c r="AS1745" s="21"/>
      <c r="AT1745" s="21"/>
      <c r="AU1745" s="21"/>
      <c r="AV1745" s="21"/>
      <c r="AW1745" s="21"/>
      <c r="AX1745" s="21"/>
      <c r="AY1745" s="21"/>
      <c r="AZ1745" s="21"/>
      <c r="BA1745" s="21"/>
      <c r="BB1745" s="21"/>
      <c r="BC1745" s="21"/>
      <c r="BD1745" s="21"/>
      <c r="BE1745" s="21"/>
    </row>
    <row r="1746" spans="5:57" ht="12.75">
      <c r="E1746" s="21"/>
      <c r="F1746" s="21"/>
      <c r="G1746" s="21"/>
      <c r="H1746" s="21"/>
      <c r="I1746" s="21"/>
      <c r="J1746" s="21"/>
      <c r="K1746" s="21"/>
      <c r="L1746" s="21"/>
      <c r="M1746" s="21"/>
      <c r="N1746" s="21"/>
      <c r="O1746" s="21"/>
      <c r="P1746" s="21"/>
      <c r="Q1746" s="21"/>
      <c r="R1746" s="21"/>
      <c r="S1746" s="21"/>
      <c r="T1746" s="21"/>
      <c r="U1746" s="21"/>
      <c r="V1746" s="21"/>
      <c r="W1746" s="21"/>
      <c r="X1746" s="21"/>
      <c r="Y1746" s="21"/>
      <c r="Z1746" s="21"/>
      <c r="AA1746" s="21"/>
      <c r="AB1746" s="21"/>
      <c r="AC1746" s="21"/>
      <c r="AD1746" s="21"/>
      <c r="AE1746" s="21"/>
      <c r="AF1746" s="21"/>
      <c r="AG1746" s="21"/>
      <c r="AH1746" s="21"/>
      <c r="AI1746" s="21"/>
      <c r="AJ1746" s="21"/>
      <c r="AK1746" s="21"/>
      <c r="AL1746" s="21"/>
      <c r="AM1746" s="21"/>
      <c r="AN1746" s="21"/>
      <c r="AO1746" s="21"/>
      <c r="AP1746" s="21"/>
      <c r="AQ1746" s="21"/>
      <c r="AR1746" s="21"/>
      <c r="AS1746" s="21"/>
      <c r="AT1746" s="21"/>
      <c r="AU1746" s="21"/>
      <c r="AV1746" s="21"/>
      <c r="AW1746" s="21"/>
      <c r="AX1746" s="21"/>
      <c r="AY1746" s="21"/>
      <c r="AZ1746" s="21"/>
      <c r="BA1746" s="21"/>
      <c r="BB1746" s="21"/>
      <c r="BC1746" s="21"/>
      <c r="BD1746" s="21"/>
      <c r="BE1746" s="21"/>
    </row>
    <row r="1747" spans="5:57" ht="12.75">
      <c r="E1747" s="21"/>
      <c r="F1747" s="21"/>
      <c r="G1747" s="21"/>
      <c r="H1747" s="21"/>
      <c r="I1747" s="21"/>
      <c r="J1747" s="21"/>
      <c r="K1747" s="21"/>
      <c r="L1747" s="21"/>
      <c r="M1747" s="21"/>
      <c r="N1747" s="21"/>
      <c r="O1747" s="21"/>
      <c r="P1747" s="21"/>
      <c r="Q1747" s="21"/>
      <c r="R1747" s="21"/>
      <c r="S1747" s="21"/>
      <c r="T1747" s="21"/>
      <c r="U1747" s="21"/>
      <c r="V1747" s="21"/>
      <c r="W1747" s="21"/>
      <c r="X1747" s="21"/>
      <c r="Y1747" s="21"/>
      <c r="Z1747" s="21"/>
      <c r="AA1747" s="21"/>
      <c r="AB1747" s="21"/>
      <c r="AC1747" s="21"/>
      <c r="AD1747" s="21"/>
      <c r="AE1747" s="21"/>
      <c r="AF1747" s="21"/>
      <c r="AG1747" s="21"/>
      <c r="AH1747" s="21"/>
      <c r="AI1747" s="21"/>
      <c r="AJ1747" s="21"/>
      <c r="AK1747" s="21"/>
      <c r="AL1747" s="21"/>
      <c r="AM1747" s="21"/>
      <c r="AN1747" s="21"/>
      <c r="AO1747" s="21"/>
      <c r="AP1747" s="21"/>
      <c r="AQ1747" s="21"/>
      <c r="AR1747" s="21"/>
      <c r="AS1747" s="21"/>
      <c r="AT1747" s="21"/>
      <c r="AU1747" s="21"/>
      <c r="AV1747" s="21"/>
      <c r="AW1747" s="21"/>
      <c r="AX1747" s="21"/>
      <c r="AY1747" s="21"/>
      <c r="AZ1747" s="21"/>
      <c r="BA1747" s="21"/>
      <c r="BB1747" s="21"/>
      <c r="BC1747" s="21"/>
      <c r="BD1747" s="21"/>
      <c r="BE1747" s="21"/>
    </row>
    <row r="1748" spans="5:57" ht="12.75">
      <c r="E1748" s="21"/>
      <c r="F1748" s="21"/>
      <c r="G1748" s="21"/>
      <c r="H1748" s="21"/>
      <c r="I1748" s="21"/>
      <c r="J1748" s="21"/>
      <c r="K1748" s="21"/>
      <c r="L1748" s="21"/>
      <c r="M1748" s="21"/>
      <c r="N1748" s="21"/>
      <c r="O1748" s="21"/>
      <c r="P1748" s="21"/>
      <c r="Q1748" s="21"/>
      <c r="R1748" s="21"/>
      <c r="S1748" s="21"/>
      <c r="T1748" s="21"/>
      <c r="U1748" s="21"/>
      <c r="V1748" s="21"/>
      <c r="W1748" s="21"/>
      <c r="X1748" s="21"/>
      <c r="Y1748" s="21"/>
      <c r="Z1748" s="21"/>
      <c r="AA1748" s="21"/>
      <c r="AB1748" s="21"/>
      <c r="AC1748" s="21"/>
      <c r="AD1748" s="21"/>
      <c r="AE1748" s="21"/>
      <c r="AF1748" s="21"/>
      <c r="AG1748" s="21"/>
      <c r="AH1748" s="21"/>
      <c r="AI1748" s="21"/>
      <c r="AJ1748" s="21"/>
      <c r="AK1748" s="21"/>
      <c r="AL1748" s="21"/>
      <c r="AM1748" s="21"/>
      <c r="AN1748" s="21"/>
      <c r="AO1748" s="21"/>
      <c r="AP1748" s="21"/>
      <c r="AQ1748" s="21"/>
      <c r="AR1748" s="21"/>
      <c r="AS1748" s="21"/>
      <c r="AT1748" s="21"/>
      <c r="AU1748" s="21"/>
      <c r="AV1748" s="21"/>
      <c r="AW1748" s="21"/>
      <c r="AX1748" s="21"/>
      <c r="AY1748" s="21"/>
      <c r="AZ1748" s="21"/>
      <c r="BA1748" s="21"/>
      <c r="BB1748" s="21"/>
      <c r="BC1748" s="21"/>
      <c r="BD1748" s="21"/>
      <c r="BE1748" s="21"/>
    </row>
    <row r="1749" spans="5:57" ht="12.75">
      <c r="E1749" s="21"/>
      <c r="F1749" s="21"/>
      <c r="G1749" s="21"/>
      <c r="H1749" s="21"/>
      <c r="I1749" s="21"/>
      <c r="J1749" s="21"/>
      <c r="K1749" s="21"/>
      <c r="L1749" s="21"/>
      <c r="M1749" s="21"/>
      <c r="N1749" s="21"/>
      <c r="O1749" s="21"/>
      <c r="P1749" s="21"/>
      <c r="Q1749" s="21"/>
      <c r="R1749" s="21"/>
      <c r="S1749" s="21"/>
      <c r="T1749" s="21"/>
      <c r="U1749" s="21"/>
      <c r="V1749" s="21"/>
      <c r="W1749" s="21"/>
      <c r="X1749" s="21"/>
      <c r="Y1749" s="21"/>
      <c r="Z1749" s="21"/>
      <c r="AA1749" s="21"/>
      <c r="AB1749" s="21"/>
      <c r="AC1749" s="21"/>
      <c r="AD1749" s="21"/>
      <c r="AE1749" s="21"/>
      <c r="AF1749" s="21"/>
      <c r="AG1749" s="21"/>
      <c r="AH1749" s="21"/>
      <c r="AI1749" s="21"/>
      <c r="AJ1749" s="21"/>
      <c r="AK1749" s="21"/>
      <c r="AL1749" s="21"/>
      <c r="AM1749" s="21"/>
      <c r="AN1749" s="21"/>
      <c r="AO1749" s="21"/>
      <c r="AP1749" s="21"/>
      <c r="AQ1749" s="21"/>
      <c r="AR1749" s="21"/>
      <c r="AS1749" s="21"/>
      <c r="AT1749" s="21"/>
      <c r="AU1749" s="21"/>
      <c r="AV1749" s="21"/>
      <c r="AW1749" s="21"/>
      <c r="AX1749" s="21"/>
      <c r="AY1749" s="21"/>
      <c r="AZ1749" s="21"/>
      <c r="BA1749" s="21"/>
      <c r="BB1749" s="21"/>
      <c r="BC1749" s="21"/>
      <c r="BD1749" s="21"/>
      <c r="BE1749" s="21"/>
    </row>
    <row r="1750" spans="5:57" ht="12.75">
      <c r="E1750" s="21"/>
      <c r="F1750" s="21"/>
      <c r="G1750" s="21"/>
      <c r="H1750" s="21"/>
      <c r="I1750" s="21"/>
      <c r="J1750" s="21"/>
      <c r="K1750" s="21"/>
      <c r="L1750" s="21"/>
      <c r="M1750" s="21"/>
      <c r="N1750" s="21"/>
      <c r="O1750" s="21"/>
      <c r="P1750" s="21"/>
      <c r="Q1750" s="21"/>
      <c r="R1750" s="21"/>
      <c r="S1750" s="21"/>
      <c r="T1750" s="21"/>
      <c r="U1750" s="21"/>
      <c r="V1750" s="21"/>
      <c r="W1750" s="21"/>
      <c r="X1750" s="21"/>
      <c r="Y1750" s="21"/>
      <c r="Z1750" s="21"/>
      <c r="AA1750" s="21"/>
      <c r="AB1750" s="21"/>
      <c r="AC1750" s="21"/>
      <c r="AD1750" s="21"/>
      <c r="AE1750" s="21"/>
      <c r="AF1750" s="21"/>
      <c r="AG1750" s="21"/>
      <c r="AH1750" s="21"/>
      <c r="AI1750" s="21"/>
      <c r="AJ1750" s="21"/>
      <c r="AK1750" s="21"/>
      <c r="AL1750" s="21"/>
      <c r="AM1750" s="21"/>
      <c r="AN1750" s="21"/>
      <c r="AO1750" s="21"/>
      <c r="AP1750" s="21"/>
      <c r="AQ1750" s="21"/>
      <c r="AR1750" s="21"/>
      <c r="AS1750" s="21"/>
      <c r="AT1750" s="21"/>
      <c r="AU1750" s="21"/>
      <c r="AV1750" s="21"/>
      <c r="AW1750" s="21"/>
      <c r="AX1750" s="21"/>
      <c r="AY1750" s="21"/>
      <c r="AZ1750" s="21"/>
      <c r="BA1750" s="21"/>
      <c r="BB1750" s="21"/>
      <c r="BC1750" s="21"/>
      <c r="BD1750" s="21"/>
      <c r="BE1750" s="21"/>
    </row>
    <row r="1751" spans="5:57" ht="12.75">
      <c r="E1751" s="21"/>
      <c r="F1751" s="21"/>
      <c r="G1751" s="21"/>
      <c r="H1751" s="21"/>
      <c r="I1751" s="21"/>
      <c r="J1751" s="21"/>
      <c r="K1751" s="21"/>
      <c r="L1751" s="21"/>
      <c r="M1751" s="21"/>
      <c r="N1751" s="21"/>
      <c r="O1751" s="21"/>
      <c r="P1751" s="21"/>
      <c r="Q1751" s="21"/>
      <c r="R1751" s="21"/>
      <c r="S1751" s="21"/>
      <c r="T1751" s="21"/>
      <c r="U1751" s="21"/>
      <c r="V1751" s="21"/>
      <c r="W1751" s="21"/>
      <c r="X1751" s="21"/>
      <c r="Y1751" s="21"/>
      <c r="Z1751" s="21"/>
      <c r="AA1751" s="21"/>
      <c r="AB1751" s="21"/>
      <c r="AC1751" s="21"/>
      <c r="AD1751" s="21"/>
      <c r="AE1751" s="21"/>
      <c r="AF1751" s="21"/>
      <c r="AG1751" s="21"/>
      <c r="AH1751" s="21"/>
      <c r="AI1751" s="21"/>
      <c r="AJ1751" s="21"/>
      <c r="AK1751" s="21"/>
      <c r="AL1751" s="21"/>
      <c r="AM1751" s="21"/>
      <c r="AN1751" s="21"/>
      <c r="AO1751" s="21"/>
      <c r="AP1751" s="21"/>
      <c r="AQ1751" s="21"/>
      <c r="AR1751" s="21"/>
      <c r="AS1751" s="21"/>
      <c r="AT1751" s="21"/>
      <c r="AU1751" s="21"/>
      <c r="AV1751" s="21"/>
      <c r="AW1751" s="21"/>
      <c r="AX1751" s="21"/>
      <c r="AY1751" s="21"/>
      <c r="AZ1751" s="21"/>
      <c r="BA1751" s="21"/>
      <c r="BB1751" s="21"/>
      <c r="BC1751" s="21"/>
      <c r="BD1751" s="21"/>
      <c r="BE1751" s="21"/>
    </row>
    <row r="1752" spans="5:57" ht="12.75">
      <c r="E1752" s="21"/>
      <c r="F1752" s="21"/>
      <c r="G1752" s="21"/>
      <c r="H1752" s="21"/>
      <c r="I1752" s="21"/>
      <c r="J1752" s="21"/>
      <c r="K1752" s="21"/>
      <c r="L1752" s="21"/>
      <c r="M1752" s="21"/>
      <c r="N1752" s="21"/>
      <c r="O1752" s="21"/>
      <c r="P1752" s="21"/>
      <c r="Q1752" s="21"/>
      <c r="R1752" s="21"/>
      <c r="S1752" s="21"/>
      <c r="T1752" s="21"/>
      <c r="U1752" s="21"/>
      <c r="V1752" s="21"/>
      <c r="W1752" s="21"/>
      <c r="X1752" s="21"/>
      <c r="Y1752" s="21"/>
      <c r="Z1752" s="21"/>
      <c r="AA1752" s="21"/>
      <c r="AB1752" s="21"/>
      <c r="AC1752" s="21"/>
      <c r="AD1752" s="21"/>
      <c r="AE1752" s="21"/>
      <c r="AF1752" s="21"/>
      <c r="AG1752" s="21"/>
      <c r="AH1752" s="21"/>
      <c r="AI1752" s="21"/>
      <c r="AJ1752" s="21"/>
      <c r="AK1752" s="21"/>
      <c r="AL1752" s="21"/>
      <c r="AM1752" s="21"/>
      <c r="AN1752" s="21"/>
      <c r="AO1752" s="21"/>
      <c r="AP1752" s="21"/>
      <c r="AQ1752" s="21"/>
      <c r="AR1752" s="21"/>
      <c r="AS1752" s="21"/>
      <c r="AT1752" s="21"/>
      <c r="AU1752" s="21"/>
      <c r="AV1752" s="21"/>
      <c r="AW1752" s="21"/>
      <c r="AX1752" s="21"/>
      <c r="AY1752" s="21"/>
      <c r="AZ1752" s="21"/>
      <c r="BA1752" s="21"/>
      <c r="BB1752" s="21"/>
      <c r="BC1752" s="21"/>
      <c r="BD1752" s="21"/>
      <c r="BE1752" s="21"/>
    </row>
    <row r="1753" spans="5:57" ht="12.75">
      <c r="E1753" s="21"/>
      <c r="F1753" s="21"/>
      <c r="G1753" s="21"/>
      <c r="H1753" s="21"/>
      <c r="I1753" s="21"/>
      <c r="J1753" s="21"/>
      <c r="K1753" s="21"/>
      <c r="L1753" s="21"/>
      <c r="M1753" s="21"/>
      <c r="N1753" s="21"/>
      <c r="O1753" s="21"/>
      <c r="P1753" s="21"/>
      <c r="Q1753" s="21"/>
      <c r="R1753" s="21"/>
      <c r="S1753" s="21"/>
      <c r="T1753" s="21"/>
      <c r="U1753" s="21"/>
      <c r="V1753" s="21"/>
      <c r="W1753" s="21"/>
      <c r="X1753" s="21"/>
      <c r="Y1753" s="21"/>
      <c r="Z1753" s="21"/>
      <c r="AA1753" s="21"/>
      <c r="AB1753" s="21"/>
      <c r="AC1753" s="21"/>
      <c r="AD1753" s="21"/>
      <c r="AE1753" s="21"/>
      <c r="AF1753" s="21"/>
      <c r="AG1753" s="21"/>
      <c r="AH1753" s="21"/>
      <c r="AI1753" s="21"/>
      <c r="AJ1753" s="21"/>
      <c r="AK1753" s="21"/>
      <c r="AL1753" s="21"/>
      <c r="AM1753" s="21"/>
      <c r="AN1753" s="21"/>
      <c r="AO1753" s="21"/>
      <c r="AP1753" s="21"/>
      <c r="AQ1753" s="21"/>
      <c r="AR1753" s="21"/>
      <c r="AS1753" s="21"/>
      <c r="AT1753" s="21"/>
      <c r="AU1753" s="21"/>
      <c r="AV1753" s="21"/>
      <c r="AW1753" s="21"/>
      <c r="AX1753" s="21"/>
      <c r="AY1753" s="21"/>
      <c r="AZ1753" s="21"/>
      <c r="BA1753" s="21"/>
      <c r="BB1753" s="21"/>
      <c r="BC1753" s="21"/>
      <c r="BD1753" s="21"/>
      <c r="BE1753" s="21"/>
    </row>
    <row r="1754" spans="5:57" ht="12.75">
      <c r="E1754" s="21"/>
      <c r="F1754" s="21"/>
      <c r="G1754" s="21"/>
      <c r="H1754" s="21"/>
      <c r="I1754" s="21"/>
      <c r="J1754" s="21"/>
      <c r="K1754" s="21"/>
      <c r="L1754" s="21"/>
      <c r="M1754" s="21"/>
      <c r="N1754" s="21"/>
      <c r="O1754" s="21"/>
      <c r="P1754" s="21"/>
      <c r="Q1754" s="21"/>
      <c r="R1754" s="21"/>
      <c r="S1754" s="21"/>
      <c r="T1754" s="21"/>
      <c r="U1754" s="21"/>
      <c r="V1754" s="21"/>
      <c r="W1754" s="21"/>
      <c r="X1754" s="21"/>
      <c r="Y1754" s="21"/>
      <c r="Z1754" s="21"/>
      <c r="AA1754" s="21"/>
      <c r="AB1754" s="21"/>
      <c r="AC1754" s="21"/>
      <c r="AD1754" s="21"/>
      <c r="AE1754" s="21"/>
      <c r="AF1754" s="21"/>
      <c r="AG1754" s="21"/>
      <c r="AH1754" s="21"/>
      <c r="AI1754" s="21"/>
      <c r="AJ1754" s="21"/>
      <c r="AK1754" s="21"/>
      <c r="AL1754" s="21"/>
      <c r="AM1754" s="21"/>
      <c r="AN1754" s="21"/>
      <c r="AO1754" s="21"/>
      <c r="AP1754" s="21"/>
      <c r="AQ1754" s="21"/>
      <c r="AR1754" s="21"/>
      <c r="AS1754" s="21"/>
      <c r="AT1754" s="21"/>
      <c r="AU1754" s="21"/>
      <c r="AV1754" s="21"/>
      <c r="AW1754" s="21"/>
      <c r="AX1754" s="21"/>
      <c r="AY1754" s="21"/>
      <c r="AZ1754" s="21"/>
      <c r="BA1754" s="21"/>
      <c r="BB1754" s="21"/>
      <c r="BC1754" s="21"/>
      <c r="BD1754" s="21"/>
      <c r="BE1754" s="21"/>
    </row>
    <row r="1755" spans="5:57" ht="12.75">
      <c r="E1755" s="21"/>
      <c r="F1755" s="21"/>
      <c r="G1755" s="21"/>
      <c r="H1755" s="21"/>
      <c r="I1755" s="21"/>
      <c r="J1755" s="21"/>
      <c r="K1755" s="21"/>
      <c r="L1755" s="21"/>
      <c r="M1755" s="21"/>
      <c r="N1755" s="21"/>
      <c r="O1755" s="21"/>
      <c r="P1755" s="21"/>
      <c r="Q1755" s="21"/>
      <c r="R1755" s="21"/>
      <c r="S1755" s="21"/>
      <c r="T1755" s="21"/>
      <c r="U1755" s="21"/>
      <c r="V1755" s="21"/>
      <c r="W1755" s="21"/>
      <c r="X1755" s="21"/>
      <c r="Y1755" s="21"/>
      <c r="Z1755" s="21"/>
      <c r="AA1755" s="21"/>
      <c r="AB1755" s="21"/>
      <c r="AC1755" s="21"/>
      <c r="AD1755" s="21"/>
      <c r="AE1755" s="21"/>
      <c r="AF1755" s="21"/>
      <c r="AG1755" s="21"/>
      <c r="AH1755" s="21"/>
      <c r="AI1755" s="21"/>
      <c r="AJ1755" s="21"/>
      <c r="AK1755" s="21"/>
      <c r="AL1755" s="21"/>
      <c r="AM1755" s="21"/>
      <c r="AN1755" s="21"/>
      <c r="AO1755" s="21"/>
      <c r="AP1755" s="21"/>
      <c r="AQ1755" s="21"/>
      <c r="AR1755" s="21"/>
      <c r="AS1755" s="21"/>
      <c r="AT1755" s="21"/>
      <c r="AU1755" s="21"/>
      <c r="AV1755" s="21"/>
      <c r="AW1755" s="21"/>
      <c r="AX1755" s="21"/>
      <c r="AY1755" s="21"/>
      <c r="AZ1755" s="21"/>
      <c r="BA1755" s="21"/>
      <c r="BB1755" s="21"/>
      <c r="BC1755" s="21"/>
      <c r="BD1755" s="21"/>
      <c r="BE1755" s="21"/>
    </row>
    <row r="1756" spans="5:57" ht="12.75">
      <c r="E1756" s="21"/>
      <c r="F1756" s="21"/>
      <c r="G1756" s="21"/>
      <c r="H1756" s="21"/>
      <c r="I1756" s="21"/>
      <c r="J1756" s="21"/>
      <c r="K1756" s="21"/>
      <c r="L1756" s="21"/>
      <c r="M1756" s="21"/>
      <c r="N1756" s="21"/>
      <c r="O1756" s="21"/>
      <c r="P1756" s="21"/>
      <c r="Q1756" s="21"/>
      <c r="R1756" s="21"/>
      <c r="S1756" s="21"/>
      <c r="T1756" s="21"/>
      <c r="U1756" s="21"/>
      <c r="V1756" s="21"/>
      <c r="W1756" s="21"/>
      <c r="X1756" s="21"/>
      <c r="Y1756" s="21"/>
      <c r="Z1756" s="21"/>
      <c r="AA1756" s="21"/>
      <c r="AB1756" s="21"/>
      <c r="AC1756" s="21"/>
      <c r="AD1756" s="21"/>
      <c r="AE1756" s="21"/>
      <c r="AF1756" s="21"/>
      <c r="AG1756" s="21"/>
      <c r="AH1756" s="21"/>
      <c r="AI1756" s="21"/>
      <c r="AJ1756" s="21"/>
      <c r="AK1756" s="21"/>
      <c r="AL1756" s="21"/>
      <c r="AM1756" s="21"/>
      <c r="AN1756" s="21"/>
      <c r="AO1756" s="21"/>
      <c r="AP1756" s="21"/>
      <c r="AQ1756" s="21"/>
      <c r="AR1756" s="21"/>
      <c r="AS1756" s="21"/>
      <c r="AT1756" s="21"/>
      <c r="AU1756" s="21"/>
      <c r="AV1756" s="21"/>
      <c r="AW1756" s="21"/>
      <c r="AX1756" s="21"/>
      <c r="AY1756" s="21"/>
      <c r="AZ1756" s="21"/>
      <c r="BA1756" s="21"/>
      <c r="BB1756" s="21"/>
      <c r="BC1756" s="21"/>
      <c r="BD1756" s="21"/>
      <c r="BE1756" s="21"/>
    </row>
    <row r="1757" spans="5:57" ht="12.75">
      <c r="E1757" s="21"/>
      <c r="F1757" s="21"/>
      <c r="G1757" s="21"/>
      <c r="H1757" s="21"/>
      <c r="I1757" s="21"/>
      <c r="J1757" s="21"/>
      <c r="K1757" s="21"/>
      <c r="L1757" s="21"/>
      <c r="M1757" s="21"/>
      <c r="N1757" s="21"/>
      <c r="O1757" s="21"/>
      <c r="P1757" s="21"/>
      <c r="Q1757" s="21"/>
      <c r="R1757" s="21"/>
      <c r="S1757" s="21"/>
      <c r="T1757" s="21"/>
      <c r="U1757" s="21"/>
      <c r="V1757" s="21"/>
      <c r="W1757" s="21"/>
      <c r="X1757" s="21"/>
      <c r="Y1757" s="21"/>
      <c r="Z1757" s="21"/>
      <c r="AA1757" s="21"/>
      <c r="AB1757" s="21"/>
      <c r="AC1757" s="21"/>
      <c r="AD1757" s="21"/>
      <c r="AE1757" s="21"/>
      <c r="AF1757" s="21"/>
      <c r="AG1757" s="21"/>
      <c r="AH1757" s="21"/>
      <c r="AI1757" s="21"/>
      <c r="AJ1757" s="21"/>
      <c r="AK1757" s="21"/>
      <c r="AL1757" s="21"/>
      <c r="AM1757" s="21"/>
      <c r="AN1757" s="21"/>
      <c r="AO1757" s="21"/>
      <c r="AP1757" s="21"/>
      <c r="AQ1757" s="21"/>
      <c r="AR1757" s="21"/>
      <c r="AS1757" s="21"/>
      <c r="AT1757" s="21"/>
      <c r="AU1757" s="21"/>
      <c r="AV1757" s="21"/>
      <c r="AW1757" s="21"/>
      <c r="AX1757" s="21"/>
      <c r="AY1757" s="21"/>
      <c r="AZ1757" s="21"/>
      <c r="BA1757" s="21"/>
      <c r="BB1757" s="21"/>
      <c r="BC1757" s="21"/>
      <c r="BD1757" s="21"/>
      <c r="BE1757" s="21"/>
    </row>
    <row r="1758" spans="5:57" ht="12.75">
      <c r="E1758" s="21"/>
      <c r="F1758" s="21"/>
      <c r="G1758" s="21"/>
      <c r="H1758" s="21"/>
      <c r="I1758" s="21"/>
      <c r="J1758" s="21"/>
      <c r="K1758" s="21"/>
      <c r="L1758" s="21"/>
      <c r="M1758" s="21"/>
      <c r="N1758" s="21"/>
      <c r="O1758" s="21"/>
      <c r="P1758" s="21"/>
      <c r="Q1758" s="21"/>
      <c r="R1758" s="21"/>
      <c r="S1758" s="21"/>
      <c r="T1758" s="21"/>
      <c r="U1758" s="21"/>
      <c r="V1758" s="21"/>
      <c r="W1758" s="21"/>
      <c r="X1758" s="21"/>
      <c r="Y1758" s="21"/>
      <c r="Z1758" s="21"/>
      <c r="AA1758" s="21"/>
      <c r="AB1758" s="21"/>
      <c r="AC1758" s="21"/>
      <c r="AD1758" s="21"/>
      <c r="AE1758" s="21"/>
      <c r="AF1758" s="21"/>
      <c r="AG1758" s="21"/>
      <c r="AH1758" s="21"/>
      <c r="AI1758" s="21"/>
      <c r="AJ1758" s="21"/>
      <c r="AK1758" s="21"/>
      <c r="AL1758" s="21"/>
      <c r="AM1758" s="21"/>
      <c r="AN1758" s="21"/>
      <c r="AO1758" s="21"/>
      <c r="AP1758" s="21"/>
      <c r="AQ1758" s="21"/>
      <c r="AR1758" s="21"/>
      <c r="AS1758" s="21"/>
      <c r="AT1758" s="21"/>
      <c r="AU1758" s="21"/>
      <c r="AV1758" s="21"/>
      <c r="AW1758" s="21"/>
      <c r="AX1758" s="21"/>
      <c r="AY1758" s="21"/>
      <c r="AZ1758" s="21"/>
      <c r="BA1758" s="21"/>
      <c r="BB1758" s="21"/>
      <c r="BC1758" s="21"/>
      <c r="BD1758" s="21"/>
      <c r="BE1758" s="21"/>
    </row>
    <row r="1759" spans="5:57" ht="12.75">
      <c r="E1759" s="21"/>
      <c r="F1759" s="21"/>
      <c r="G1759" s="21"/>
      <c r="H1759" s="21"/>
      <c r="I1759" s="21"/>
      <c r="J1759" s="21"/>
      <c r="K1759" s="21"/>
      <c r="L1759" s="21"/>
      <c r="M1759" s="21"/>
      <c r="N1759" s="21"/>
      <c r="O1759" s="21"/>
      <c r="P1759" s="21"/>
      <c r="Q1759" s="21"/>
      <c r="R1759" s="21"/>
      <c r="S1759" s="21"/>
      <c r="T1759" s="21"/>
      <c r="U1759" s="21"/>
      <c r="V1759" s="21"/>
      <c r="W1759" s="21"/>
      <c r="X1759" s="21"/>
      <c r="Y1759" s="21"/>
      <c r="Z1759" s="21"/>
      <c r="AA1759" s="21"/>
      <c r="AB1759" s="21"/>
      <c r="AC1759" s="21"/>
      <c r="AD1759" s="21"/>
      <c r="AE1759" s="21"/>
      <c r="AF1759" s="21"/>
      <c r="AG1759" s="21"/>
      <c r="AH1759" s="21"/>
      <c r="AI1759" s="21"/>
      <c r="AJ1759" s="21"/>
      <c r="AK1759" s="21"/>
      <c r="AL1759" s="21"/>
      <c r="AM1759" s="21"/>
      <c r="AN1759" s="21"/>
      <c r="AO1759" s="21"/>
      <c r="AP1759" s="21"/>
      <c r="AQ1759" s="21"/>
      <c r="AR1759" s="21"/>
      <c r="AS1759" s="21"/>
      <c r="AT1759" s="21"/>
      <c r="AU1759" s="21"/>
      <c r="AV1759" s="21"/>
      <c r="AW1759" s="21"/>
      <c r="AX1759" s="21"/>
      <c r="AY1759" s="21"/>
      <c r="AZ1759" s="21"/>
      <c r="BA1759" s="21"/>
      <c r="BB1759" s="21"/>
      <c r="BC1759" s="21"/>
      <c r="BD1759" s="21"/>
      <c r="BE1759" s="21"/>
    </row>
    <row r="1760" spans="5:57" ht="12.75">
      <c r="E1760" s="21"/>
      <c r="F1760" s="21"/>
      <c r="G1760" s="21"/>
      <c r="H1760" s="21"/>
      <c r="I1760" s="21"/>
      <c r="J1760" s="21"/>
      <c r="K1760" s="21"/>
      <c r="L1760" s="21"/>
      <c r="M1760" s="21"/>
      <c r="N1760" s="21"/>
      <c r="O1760" s="21"/>
      <c r="P1760" s="21"/>
      <c r="Q1760" s="21"/>
      <c r="R1760" s="21"/>
      <c r="S1760" s="21"/>
      <c r="T1760" s="21"/>
      <c r="U1760" s="21"/>
      <c r="V1760" s="21"/>
      <c r="W1760" s="21"/>
      <c r="X1760" s="21"/>
      <c r="Y1760" s="21"/>
      <c r="Z1760" s="21"/>
      <c r="AA1760" s="21"/>
      <c r="AB1760" s="21"/>
      <c r="AC1760" s="21"/>
      <c r="AD1760" s="21"/>
      <c r="AE1760" s="21"/>
      <c r="AF1760" s="21"/>
      <c r="AG1760" s="21"/>
      <c r="AH1760" s="21"/>
      <c r="AI1760" s="21"/>
      <c r="AJ1760" s="21"/>
      <c r="AK1760" s="21"/>
      <c r="AL1760" s="21"/>
      <c r="AM1760" s="21"/>
      <c r="AN1760" s="21"/>
      <c r="AO1760" s="21"/>
      <c r="AP1760" s="21"/>
      <c r="AQ1760" s="21"/>
      <c r="AR1760" s="21"/>
      <c r="AS1760" s="21"/>
      <c r="AT1760" s="21"/>
      <c r="AU1760" s="21"/>
      <c r="AV1760" s="21"/>
      <c r="AW1760" s="21"/>
      <c r="AX1760" s="21"/>
      <c r="AY1760" s="21"/>
      <c r="AZ1760" s="21"/>
      <c r="BA1760" s="21"/>
      <c r="BB1760" s="21"/>
      <c r="BC1760" s="21"/>
      <c r="BD1760" s="21"/>
      <c r="BE1760" s="21"/>
    </row>
    <row r="1761" spans="5:57" ht="12.75">
      <c r="E1761" s="21"/>
      <c r="F1761" s="21"/>
      <c r="G1761" s="21"/>
      <c r="H1761" s="21"/>
      <c r="I1761" s="21"/>
      <c r="J1761" s="21"/>
      <c r="K1761" s="21"/>
      <c r="L1761" s="21"/>
      <c r="M1761" s="21"/>
      <c r="N1761" s="21"/>
      <c r="O1761" s="21"/>
      <c r="P1761" s="21"/>
      <c r="Q1761" s="21"/>
      <c r="R1761" s="21"/>
      <c r="S1761" s="21"/>
      <c r="T1761" s="21"/>
      <c r="U1761" s="21"/>
      <c r="V1761" s="21"/>
      <c r="W1761" s="21"/>
      <c r="X1761" s="21"/>
      <c r="Y1761" s="21"/>
      <c r="Z1761" s="21"/>
      <c r="AA1761" s="21"/>
      <c r="AB1761" s="21"/>
      <c r="AC1761" s="21"/>
      <c r="AD1761" s="21"/>
      <c r="AE1761" s="21"/>
      <c r="AF1761" s="21"/>
      <c r="AG1761" s="21"/>
      <c r="AH1761" s="21"/>
      <c r="AI1761" s="21"/>
      <c r="AJ1761" s="21"/>
      <c r="AK1761" s="21"/>
      <c r="AL1761" s="21"/>
      <c r="AM1761" s="21"/>
      <c r="AN1761" s="21"/>
      <c r="AO1761" s="21"/>
      <c r="AP1761" s="21"/>
      <c r="AQ1761" s="21"/>
      <c r="AR1761" s="21"/>
      <c r="AS1761" s="21"/>
      <c r="AT1761" s="21"/>
      <c r="AU1761" s="21"/>
      <c r="AV1761" s="21"/>
      <c r="AW1761" s="21"/>
      <c r="AX1761" s="21"/>
      <c r="AY1761" s="21"/>
      <c r="AZ1761" s="21"/>
      <c r="BA1761" s="21"/>
      <c r="BB1761" s="21"/>
      <c r="BC1761" s="21"/>
      <c r="BD1761" s="21"/>
      <c r="BE1761" s="21"/>
    </row>
    <row r="1762" spans="5:57" ht="12.75">
      <c r="E1762" s="21"/>
      <c r="F1762" s="21"/>
      <c r="G1762" s="21"/>
      <c r="H1762" s="21"/>
      <c r="I1762" s="21"/>
      <c r="J1762" s="21"/>
      <c r="K1762" s="21"/>
      <c r="L1762" s="21"/>
      <c r="M1762" s="21"/>
      <c r="N1762" s="21"/>
      <c r="O1762" s="21"/>
      <c r="P1762" s="21"/>
      <c r="Q1762" s="21"/>
      <c r="R1762" s="21"/>
      <c r="S1762" s="21"/>
      <c r="T1762" s="21"/>
      <c r="U1762" s="21"/>
      <c r="V1762" s="21"/>
      <c r="W1762" s="21"/>
      <c r="X1762" s="21"/>
      <c r="Y1762" s="21"/>
      <c r="Z1762" s="21"/>
      <c r="AA1762" s="21"/>
      <c r="AB1762" s="21"/>
      <c r="AC1762" s="21"/>
      <c r="AD1762" s="21"/>
      <c r="AE1762" s="21"/>
      <c r="AF1762" s="21"/>
      <c r="AG1762" s="21"/>
      <c r="AH1762" s="21"/>
      <c r="AI1762" s="21"/>
      <c r="AJ1762" s="21"/>
      <c r="AK1762" s="21"/>
      <c r="AL1762" s="21"/>
      <c r="AM1762" s="21"/>
      <c r="AN1762" s="21"/>
      <c r="AO1762" s="21"/>
      <c r="AP1762" s="21"/>
      <c r="AQ1762" s="21"/>
      <c r="AR1762" s="21"/>
      <c r="AS1762" s="21"/>
      <c r="AT1762" s="21"/>
      <c r="AU1762" s="21"/>
      <c r="AV1762" s="21"/>
      <c r="AW1762" s="21"/>
      <c r="AX1762" s="21"/>
      <c r="AY1762" s="21"/>
      <c r="AZ1762" s="21"/>
      <c r="BA1762" s="21"/>
      <c r="BB1762" s="21"/>
      <c r="BC1762" s="21"/>
      <c r="BD1762" s="21"/>
      <c r="BE1762" s="21"/>
    </row>
    <row r="1763" spans="5:57" ht="12.75">
      <c r="E1763" s="21"/>
      <c r="F1763" s="21"/>
      <c r="G1763" s="21"/>
      <c r="H1763" s="21"/>
      <c r="I1763" s="21"/>
      <c r="J1763" s="21"/>
      <c r="K1763" s="21"/>
      <c r="L1763" s="21"/>
      <c r="M1763" s="21"/>
      <c r="N1763" s="21"/>
      <c r="O1763" s="21"/>
      <c r="P1763" s="21"/>
      <c r="Q1763" s="21"/>
      <c r="R1763" s="21"/>
      <c r="S1763" s="21"/>
      <c r="T1763" s="21"/>
      <c r="U1763" s="21"/>
      <c r="V1763" s="21"/>
      <c r="W1763" s="21"/>
      <c r="X1763" s="21"/>
      <c r="Y1763" s="21"/>
      <c r="Z1763" s="21"/>
      <c r="AA1763" s="21"/>
      <c r="AB1763" s="21"/>
      <c r="AC1763" s="21"/>
      <c r="AD1763" s="21"/>
      <c r="AE1763" s="21"/>
      <c r="AF1763" s="21"/>
      <c r="AG1763" s="21"/>
      <c r="AH1763" s="21"/>
      <c r="AI1763" s="21"/>
      <c r="AJ1763" s="21"/>
      <c r="AK1763" s="21"/>
      <c r="AL1763" s="21"/>
      <c r="AM1763" s="21"/>
      <c r="AN1763" s="21"/>
      <c r="AO1763" s="21"/>
      <c r="AP1763" s="21"/>
      <c r="AQ1763" s="21"/>
      <c r="AR1763" s="21"/>
      <c r="AS1763" s="21"/>
      <c r="AT1763" s="21"/>
      <c r="AU1763" s="21"/>
      <c r="AV1763" s="21"/>
      <c r="AW1763" s="21"/>
      <c r="AX1763" s="21"/>
      <c r="AY1763" s="21"/>
      <c r="AZ1763" s="21"/>
      <c r="BA1763" s="21"/>
      <c r="BB1763" s="21"/>
      <c r="BC1763" s="21"/>
      <c r="BD1763" s="21"/>
      <c r="BE1763" s="21"/>
    </row>
    <row r="1764" spans="5:57" ht="12.75">
      <c r="E1764" s="21"/>
      <c r="F1764" s="21"/>
      <c r="G1764" s="21"/>
      <c r="H1764" s="21"/>
      <c r="I1764" s="21"/>
      <c r="J1764" s="21"/>
      <c r="K1764" s="21"/>
      <c r="L1764" s="21"/>
      <c r="M1764" s="21"/>
      <c r="N1764" s="21"/>
      <c r="O1764" s="21"/>
      <c r="P1764" s="21"/>
      <c r="Q1764" s="21"/>
      <c r="R1764" s="21"/>
      <c r="S1764" s="21"/>
      <c r="T1764" s="21"/>
      <c r="U1764" s="21"/>
      <c r="V1764" s="21"/>
      <c r="W1764" s="21"/>
      <c r="X1764" s="21"/>
      <c r="Y1764" s="21"/>
      <c r="Z1764" s="21"/>
      <c r="AA1764" s="21"/>
      <c r="AB1764" s="21"/>
      <c r="AC1764" s="21"/>
      <c r="AD1764" s="21"/>
      <c r="AE1764" s="21"/>
      <c r="AF1764" s="21"/>
      <c r="AG1764" s="21"/>
      <c r="AH1764" s="21"/>
      <c r="AI1764" s="21"/>
      <c r="AJ1764" s="21"/>
      <c r="AK1764" s="21"/>
      <c r="AL1764" s="21"/>
      <c r="AM1764" s="21"/>
      <c r="AN1764" s="21"/>
      <c r="AO1764" s="21"/>
      <c r="AP1764" s="21"/>
      <c r="AQ1764" s="21"/>
      <c r="AR1764" s="21"/>
      <c r="AS1764" s="21"/>
      <c r="AT1764" s="21"/>
      <c r="AU1764" s="21"/>
      <c r="AV1764" s="21"/>
      <c r="AW1764" s="21"/>
      <c r="AX1764" s="21"/>
      <c r="AY1764" s="21"/>
      <c r="AZ1764" s="21"/>
      <c r="BA1764" s="21"/>
      <c r="BB1764" s="21"/>
      <c r="BC1764" s="21"/>
      <c r="BD1764" s="21"/>
      <c r="BE1764" s="21"/>
    </row>
    <row r="1765" spans="5:57" ht="12.75">
      <c r="E1765" s="21"/>
      <c r="F1765" s="21"/>
      <c r="G1765" s="21"/>
      <c r="H1765" s="21"/>
      <c r="I1765" s="21"/>
      <c r="J1765" s="21"/>
      <c r="K1765" s="21"/>
      <c r="L1765" s="21"/>
      <c r="M1765" s="21"/>
      <c r="N1765" s="21"/>
      <c r="O1765" s="21"/>
      <c r="P1765" s="21"/>
      <c r="Q1765" s="21"/>
      <c r="R1765" s="21"/>
      <c r="S1765" s="21"/>
      <c r="T1765" s="21"/>
      <c r="U1765" s="21"/>
      <c r="V1765" s="21"/>
      <c r="W1765" s="21"/>
      <c r="X1765" s="21"/>
      <c r="Y1765" s="21"/>
      <c r="Z1765" s="21"/>
      <c r="AA1765" s="21"/>
      <c r="AB1765" s="21"/>
      <c r="AC1765" s="21"/>
      <c r="AD1765" s="21"/>
      <c r="AE1765" s="21"/>
      <c r="AF1765" s="21"/>
      <c r="AG1765" s="21"/>
      <c r="AH1765" s="21"/>
      <c r="AI1765" s="21"/>
      <c r="AJ1765" s="21"/>
      <c r="AK1765" s="21"/>
      <c r="AL1765" s="21"/>
      <c r="AM1765" s="21"/>
      <c r="AN1765" s="21"/>
      <c r="AO1765" s="21"/>
      <c r="AP1765" s="21"/>
      <c r="AQ1765" s="21"/>
      <c r="AR1765" s="21"/>
      <c r="AS1765" s="21"/>
      <c r="AT1765" s="21"/>
      <c r="AU1765" s="21"/>
      <c r="AV1765" s="21"/>
      <c r="AW1765" s="21"/>
      <c r="AX1765" s="21"/>
      <c r="AY1765" s="21"/>
      <c r="AZ1765" s="21"/>
      <c r="BA1765" s="21"/>
      <c r="BB1765" s="21"/>
      <c r="BC1765" s="21"/>
      <c r="BD1765" s="21"/>
      <c r="BE1765" s="21"/>
    </row>
    <row r="1766" spans="5:57" ht="12.75">
      <c r="E1766" s="21"/>
      <c r="F1766" s="21"/>
      <c r="G1766" s="21"/>
      <c r="H1766" s="21"/>
      <c r="I1766" s="21"/>
      <c r="J1766" s="21"/>
      <c r="K1766" s="21"/>
      <c r="L1766" s="21"/>
      <c r="M1766" s="21"/>
      <c r="N1766" s="21"/>
      <c r="O1766" s="21"/>
      <c r="P1766" s="21"/>
      <c r="Q1766" s="21"/>
      <c r="R1766" s="21"/>
      <c r="S1766" s="21"/>
      <c r="T1766" s="21"/>
      <c r="U1766" s="21"/>
      <c r="V1766" s="21"/>
      <c r="W1766" s="21"/>
      <c r="X1766" s="21"/>
      <c r="Y1766" s="21"/>
      <c r="Z1766" s="21"/>
      <c r="AA1766" s="21"/>
      <c r="AB1766" s="21"/>
      <c r="AC1766" s="21"/>
      <c r="AD1766" s="21"/>
      <c r="AE1766" s="21"/>
      <c r="AF1766" s="21"/>
      <c r="AG1766" s="21"/>
      <c r="AH1766" s="21"/>
      <c r="AI1766" s="21"/>
      <c r="AJ1766" s="21"/>
      <c r="AK1766" s="21"/>
      <c r="AL1766" s="21"/>
      <c r="AM1766" s="21"/>
      <c r="AN1766" s="21"/>
      <c r="AO1766" s="21"/>
      <c r="AP1766" s="21"/>
      <c r="AQ1766" s="21"/>
      <c r="AR1766" s="21"/>
      <c r="AS1766" s="21"/>
      <c r="AT1766" s="21"/>
      <c r="AU1766" s="21"/>
      <c r="AV1766" s="21"/>
      <c r="AW1766" s="21"/>
      <c r="AX1766" s="21"/>
      <c r="AY1766" s="21"/>
      <c r="AZ1766" s="21"/>
      <c r="BA1766" s="21"/>
      <c r="BB1766" s="21"/>
      <c r="BC1766" s="21"/>
      <c r="BD1766" s="21"/>
      <c r="BE1766" s="21"/>
    </row>
    <row r="1767" spans="5:57" ht="12.75">
      <c r="E1767" s="21"/>
      <c r="F1767" s="21"/>
      <c r="G1767" s="21"/>
      <c r="H1767" s="21"/>
      <c r="I1767" s="21"/>
      <c r="J1767" s="21"/>
      <c r="K1767" s="21"/>
      <c r="L1767" s="21"/>
      <c r="M1767" s="21"/>
      <c r="N1767" s="21"/>
      <c r="O1767" s="21"/>
      <c r="P1767" s="21"/>
      <c r="Q1767" s="21"/>
      <c r="R1767" s="21"/>
      <c r="S1767" s="21"/>
      <c r="T1767" s="21"/>
      <c r="U1767" s="21"/>
      <c r="V1767" s="21"/>
      <c r="W1767" s="21"/>
      <c r="X1767" s="21"/>
      <c r="Y1767" s="21"/>
      <c r="Z1767" s="21"/>
      <c r="AA1767" s="21"/>
      <c r="AB1767" s="21"/>
      <c r="AC1767" s="21"/>
      <c r="AD1767" s="21"/>
      <c r="AE1767" s="21"/>
      <c r="AF1767" s="21"/>
      <c r="AG1767" s="21"/>
      <c r="AH1767" s="21"/>
      <c r="AI1767" s="21"/>
      <c r="AJ1767" s="21"/>
      <c r="AK1767" s="21"/>
      <c r="AL1767" s="21"/>
      <c r="AM1767" s="21"/>
      <c r="AN1767" s="21"/>
      <c r="AO1767" s="21"/>
      <c r="AP1767" s="21"/>
      <c r="AQ1767" s="21"/>
      <c r="AR1767" s="21"/>
      <c r="AS1767" s="21"/>
      <c r="AT1767" s="21"/>
      <c r="AU1767" s="21"/>
      <c r="AV1767" s="21"/>
      <c r="AW1767" s="21"/>
      <c r="AX1767" s="21"/>
      <c r="AY1767" s="21"/>
      <c r="AZ1767" s="21"/>
      <c r="BA1767" s="21"/>
      <c r="BB1767" s="21"/>
      <c r="BC1767" s="21"/>
      <c r="BD1767" s="21"/>
      <c r="BE1767" s="21"/>
    </row>
    <row r="1768" spans="5:57" ht="12.75">
      <c r="E1768" s="21"/>
      <c r="F1768" s="21"/>
      <c r="G1768" s="21"/>
      <c r="H1768" s="21"/>
      <c r="I1768" s="21"/>
      <c r="J1768" s="21"/>
      <c r="K1768" s="21"/>
      <c r="L1768" s="21"/>
      <c r="M1768" s="21"/>
      <c r="N1768" s="21"/>
      <c r="O1768" s="21"/>
      <c r="P1768" s="21"/>
      <c r="Q1768" s="21"/>
      <c r="R1768" s="21"/>
      <c r="S1768" s="21"/>
      <c r="T1768" s="21"/>
      <c r="U1768" s="21"/>
      <c r="V1768" s="21"/>
      <c r="W1768" s="21"/>
      <c r="X1768" s="21"/>
      <c r="Y1768" s="21"/>
      <c r="Z1768" s="21"/>
      <c r="AA1768" s="21"/>
      <c r="AB1768" s="21"/>
      <c r="AC1768" s="21"/>
      <c r="AD1768" s="21"/>
      <c r="AE1768" s="21"/>
      <c r="AF1768" s="21"/>
      <c r="AG1768" s="21"/>
      <c r="AH1768" s="21"/>
      <c r="AI1768" s="21"/>
      <c r="AJ1768" s="21"/>
      <c r="AK1768" s="21"/>
      <c r="AL1768" s="21"/>
      <c r="AM1768" s="21"/>
      <c r="AN1768" s="21"/>
      <c r="AO1768" s="21"/>
      <c r="AP1768" s="21"/>
      <c r="AQ1768" s="21"/>
      <c r="AR1768" s="21"/>
      <c r="AS1768" s="21"/>
      <c r="AT1768" s="21"/>
      <c r="AU1768" s="21"/>
      <c r="AV1768" s="21"/>
      <c r="AW1768" s="21"/>
      <c r="AX1768" s="21"/>
      <c r="AY1768" s="21"/>
      <c r="AZ1768" s="21"/>
      <c r="BA1768" s="21"/>
      <c r="BB1768" s="21"/>
      <c r="BC1768" s="21"/>
      <c r="BD1768" s="21"/>
      <c r="BE1768" s="21"/>
    </row>
    <row r="1769" spans="5:57" ht="12.75">
      <c r="E1769" s="21"/>
      <c r="F1769" s="21"/>
      <c r="G1769" s="21"/>
      <c r="H1769" s="21"/>
      <c r="I1769" s="21"/>
      <c r="J1769" s="21"/>
      <c r="K1769" s="21"/>
      <c r="L1769" s="21"/>
      <c r="M1769" s="21"/>
      <c r="N1769" s="21"/>
      <c r="O1769" s="21"/>
      <c r="P1769" s="21"/>
      <c r="Q1769" s="21"/>
      <c r="R1769" s="21"/>
      <c r="S1769" s="21"/>
      <c r="T1769" s="21"/>
      <c r="U1769" s="21"/>
      <c r="V1769" s="21"/>
      <c r="W1769" s="21"/>
      <c r="X1769" s="21"/>
      <c r="Y1769" s="21"/>
      <c r="Z1769" s="21"/>
      <c r="AA1769" s="21"/>
      <c r="AB1769" s="21"/>
      <c r="AC1769" s="21"/>
      <c r="AD1769" s="21"/>
      <c r="AE1769" s="21"/>
      <c r="AF1769" s="21"/>
      <c r="AG1769" s="21"/>
      <c r="AH1769" s="21"/>
      <c r="AI1769" s="21"/>
      <c r="AJ1769" s="21"/>
      <c r="AK1769" s="21"/>
      <c r="AL1769" s="21"/>
      <c r="AM1769" s="21"/>
      <c r="AN1769" s="21"/>
      <c r="AO1769" s="21"/>
      <c r="AP1769" s="21"/>
      <c r="AQ1769" s="21"/>
      <c r="AR1769" s="21"/>
      <c r="AS1769" s="21"/>
      <c r="AT1769" s="21"/>
      <c r="AU1769" s="21"/>
      <c r="AV1769" s="21"/>
      <c r="AW1769" s="21"/>
      <c r="AX1769" s="21"/>
      <c r="AY1769" s="21"/>
      <c r="AZ1769" s="21"/>
      <c r="BA1769" s="21"/>
      <c r="BB1769" s="21"/>
      <c r="BC1769" s="21"/>
      <c r="BD1769" s="21"/>
      <c r="BE1769" s="21"/>
    </row>
    <row r="1770" spans="5:57" ht="12.75">
      <c r="E1770" s="21"/>
      <c r="F1770" s="21"/>
      <c r="G1770" s="21"/>
      <c r="H1770" s="21"/>
      <c r="I1770" s="21"/>
      <c r="J1770" s="21"/>
      <c r="K1770" s="21"/>
      <c r="L1770" s="21"/>
      <c r="M1770" s="21"/>
      <c r="N1770" s="21"/>
      <c r="O1770" s="21"/>
      <c r="P1770" s="21"/>
      <c r="Q1770" s="21"/>
      <c r="R1770" s="21"/>
      <c r="S1770" s="21"/>
      <c r="T1770" s="21"/>
      <c r="U1770" s="21"/>
      <c r="V1770" s="21"/>
      <c r="W1770" s="21"/>
      <c r="X1770" s="21"/>
      <c r="Y1770" s="21"/>
      <c r="Z1770" s="21"/>
      <c r="AA1770" s="21"/>
      <c r="AB1770" s="21"/>
      <c r="AC1770" s="21"/>
      <c r="AD1770" s="21"/>
      <c r="AE1770" s="21"/>
      <c r="AF1770" s="21"/>
      <c r="AG1770" s="21"/>
      <c r="AH1770" s="21"/>
      <c r="AI1770" s="21"/>
      <c r="AJ1770" s="21"/>
      <c r="AK1770" s="21"/>
      <c r="AL1770" s="21"/>
      <c r="AM1770" s="21"/>
      <c r="AN1770" s="21"/>
      <c r="AO1770" s="21"/>
      <c r="AP1770" s="21"/>
      <c r="AQ1770" s="21"/>
      <c r="AR1770" s="21"/>
      <c r="AS1770" s="21"/>
      <c r="AT1770" s="21"/>
      <c r="AU1770" s="21"/>
      <c r="AV1770" s="21"/>
      <c r="AW1770" s="21"/>
      <c r="AX1770" s="21"/>
      <c r="AY1770" s="21"/>
      <c r="AZ1770" s="21"/>
      <c r="BA1770" s="21"/>
      <c r="BB1770" s="21"/>
      <c r="BC1770" s="21"/>
      <c r="BD1770" s="21"/>
      <c r="BE1770" s="21"/>
    </row>
    <row r="1771" spans="5:57" ht="12.75">
      <c r="E1771" s="21"/>
      <c r="F1771" s="21"/>
      <c r="G1771" s="21"/>
      <c r="H1771" s="21"/>
      <c r="I1771" s="21"/>
      <c r="J1771" s="21"/>
      <c r="K1771" s="21"/>
      <c r="L1771" s="21"/>
      <c r="M1771" s="21"/>
      <c r="N1771" s="21"/>
      <c r="O1771" s="21"/>
      <c r="P1771" s="21"/>
      <c r="Q1771" s="21"/>
      <c r="R1771" s="21"/>
      <c r="S1771" s="21"/>
      <c r="T1771" s="21"/>
      <c r="U1771" s="21"/>
      <c r="V1771" s="21"/>
      <c r="W1771" s="21"/>
      <c r="X1771" s="21"/>
      <c r="Y1771" s="21"/>
      <c r="Z1771" s="21"/>
      <c r="AA1771" s="21"/>
      <c r="AB1771" s="21"/>
      <c r="AC1771" s="21"/>
      <c r="AD1771" s="21"/>
      <c r="AE1771" s="21"/>
      <c r="AF1771" s="21"/>
      <c r="AG1771" s="21"/>
      <c r="AH1771" s="21"/>
      <c r="AI1771" s="21"/>
      <c r="AJ1771" s="21"/>
      <c r="AK1771" s="21"/>
      <c r="AL1771" s="21"/>
      <c r="AM1771" s="21"/>
      <c r="AN1771" s="21"/>
      <c r="AO1771" s="21"/>
      <c r="AP1771" s="21"/>
      <c r="AQ1771" s="21"/>
      <c r="AR1771" s="21"/>
      <c r="AS1771" s="21"/>
      <c r="AT1771" s="21"/>
      <c r="AU1771" s="21"/>
      <c r="AV1771" s="21"/>
      <c r="AW1771" s="21"/>
      <c r="AX1771" s="21"/>
      <c r="AY1771" s="21"/>
      <c r="AZ1771" s="21"/>
      <c r="BA1771" s="21"/>
      <c r="BB1771" s="21"/>
      <c r="BC1771" s="21"/>
      <c r="BD1771" s="21"/>
      <c r="BE1771" s="21"/>
    </row>
    <row r="1772" spans="5:57" ht="12.75">
      <c r="E1772" s="21"/>
      <c r="F1772" s="21"/>
      <c r="G1772" s="21"/>
      <c r="H1772" s="21"/>
      <c r="I1772" s="21"/>
      <c r="J1772" s="21"/>
      <c r="K1772" s="21"/>
      <c r="L1772" s="21"/>
      <c r="M1772" s="21"/>
      <c r="N1772" s="21"/>
      <c r="O1772" s="21"/>
      <c r="P1772" s="21"/>
      <c r="Q1772" s="21"/>
      <c r="R1772" s="21"/>
      <c r="S1772" s="21"/>
      <c r="T1772" s="21"/>
      <c r="U1772" s="21"/>
      <c r="V1772" s="21"/>
      <c r="W1772" s="21"/>
      <c r="X1772" s="21"/>
      <c r="Y1772" s="21"/>
      <c r="Z1772" s="21"/>
      <c r="AA1772" s="21"/>
      <c r="AB1772" s="21"/>
      <c r="AC1772" s="21"/>
      <c r="AD1772" s="21"/>
      <c r="AE1772" s="21"/>
      <c r="AF1772" s="21"/>
      <c r="AG1772" s="21"/>
      <c r="AH1772" s="21"/>
      <c r="AI1772" s="21"/>
      <c r="AJ1772" s="21"/>
      <c r="AK1772" s="21"/>
      <c r="AL1772" s="21"/>
      <c r="AM1772" s="21"/>
      <c r="AN1772" s="21"/>
      <c r="AO1772" s="21"/>
      <c r="AP1772" s="21"/>
      <c r="AQ1772" s="21"/>
      <c r="AR1772" s="21"/>
      <c r="AS1772" s="21"/>
      <c r="AT1772" s="21"/>
      <c r="AU1772" s="21"/>
      <c r="AV1772" s="21"/>
      <c r="AW1772" s="21"/>
      <c r="AX1772" s="21"/>
      <c r="AY1772" s="21"/>
      <c r="AZ1772" s="21"/>
      <c r="BA1772" s="21"/>
      <c r="BB1772" s="21"/>
      <c r="BC1772" s="21"/>
      <c r="BD1772" s="21"/>
      <c r="BE1772" s="21"/>
    </row>
    <row r="1773" spans="5:57" ht="12.75">
      <c r="E1773" s="21"/>
      <c r="F1773" s="21"/>
      <c r="G1773" s="21"/>
      <c r="H1773" s="21"/>
      <c r="I1773" s="21"/>
      <c r="J1773" s="21"/>
      <c r="K1773" s="21"/>
      <c r="L1773" s="21"/>
      <c r="M1773" s="21"/>
      <c r="N1773" s="21"/>
      <c r="O1773" s="21"/>
      <c r="P1773" s="21"/>
      <c r="Q1773" s="21"/>
      <c r="R1773" s="21"/>
      <c r="S1773" s="21"/>
      <c r="T1773" s="21"/>
      <c r="U1773" s="21"/>
      <c r="V1773" s="21"/>
      <c r="W1773" s="21"/>
      <c r="X1773" s="21"/>
      <c r="Y1773" s="21"/>
      <c r="Z1773" s="21"/>
      <c r="AA1773" s="21"/>
      <c r="AB1773" s="21"/>
      <c r="AC1773" s="21"/>
      <c r="AD1773" s="21"/>
      <c r="AE1773" s="21"/>
      <c r="AF1773" s="21"/>
      <c r="AG1773" s="21"/>
      <c r="AH1773" s="21"/>
      <c r="AI1773" s="21"/>
      <c r="AJ1773" s="21"/>
      <c r="AK1773" s="21"/>
      <c r="AL1773" s="21"/>
      <c r="AM1773" s="21"/>
      <c r="AN1773" s="21"/>
      <c r="AO1773" s="21"/>
      <c r="AP1773" s="21"/>
      <c r="AQ1773" s="21"/>
      <c r="AR1773" s="21"/>
      <c r="AS1773" s="21"/>
      <c r="AT1773" s="21"/>
      <c r="AU1773" s="21"/>
      <c r="AV1773" s="21"/>
      <c r="AW1773" s="21"/>
      <c r="AX1773" s="21"/>
      <c r="AY1773" s="21"/>
      <c r="AZ1773" s="21"/>
      <c r="BA1773" s="21"/>
      <c r="BB1773" s="21"/>
      <c r="BC1773" s="21"/>
      <c r="BD1773" s="21"/>
      <c r="BE1773" s="21"/>
    </row>
    <row r="1774" spans="5:57" ht="12.75">
      <c r="E1774" s="21"/>
      <c r="F1774" s="21"/>
      <c r="G1774" s="21"/>
      <c r="H1774" s="21"/>
      <c r="I1774" s="21"/>
      <c r="J1774" s="21"/>
      <c r="K1774" s="21"/>
      <c r="L1774" s="21"/>
      <c r="M1774" s="21"/>
      <c r="N1774" s="21"/>
      <c r="O1774" s="21"/>
      <c r="P1774" s="21"/>
      <c r="Q1774" s="21"/>
      <c r="R1774" s="21"/>
      <c r="S1774" s="21"/>
      <c r="T1774" s="21"/>
      <c r="U1774" s="21"/>
      <c r="V1774" s="21"/>
      <c r="W1774" s="21"/>
      <c r="X1774" s="21"/>
      <c r="Y1774" s="21"/>
      <c r="Z1774" s="21"/>
      <c r="AA1774" s="21"/>
      <c r="AB1774" s="21"/>
      <c r="AC1774" s="21"/>
      <c r="AD1774" s="21"/>
      <c r="AE1774" s="21"/>
      <c r="AF1774" s="21"/>
      <c r="AG1774" s="21"/>
      <c r="AH1774" s="21"/>
      <c r="AI1774" s="21"/>
      <c r="AJ1774" s="21"/>
      <c r="AK1774" s="21"/>
      <c r="AL1774" s="21"/>
      <c r="AM1774" s="21"/>
      <c r="AN1774" s="21"/>
      <c r="AO1774" s="21"/>
      <c r="AP1774" s="21"/>
      <c r="AQ1774" s="21"/>
      <c r="AR1774" s="21"/>
      <c r="AS1774" s="21"/>
      <c r="AT1774" s="21"/>
      <c r="AU1774" s="21"/>
      <c r="AV1774" s="21"/>
      <c r="AW1774" s="21"/>
      <c r="AX1774" s="21"/>
      <c r="AY1774" s="21"/>
      <c r="AZ1774" s="21"/>
      <c r="BA1774" s="21"/>
      <c r="BB1774" s="21"/>
      <c r="BC1774" s="21"/>
      <c r="BD1774" s="21"/>
      <c r="BE1774" s="21"/>
    </row>
    <row r="1775" spans="5:57" ht="12.75">
      <c r="E1775" s="21"/>
      <c r="F1775" s="21"/>
      <c r="G1775" s="21"/>
      <c r="H1775" s="21"/>
      <c r="I1775" s="21"/>
      <c r="J1775" s="21"/>
      <c r="K1775" s="21"/>
      <c r="L1775" s="21"/>
      <c r="M1775" s="21"/>
      <c r="N1775" s="21"/>
      <c r="O1775" s="21"/>
      <c r="P1775" s="21"/>
      <c r="Q1775" s="21"/>
      <c r="R1775" s="21"/>
      <c r="S1775" s="21"/>
      <c r="T1775" s="21"/>
      <c r="U1775" s="21"/>
      <c r="V1775" s="21"/>
      <c r="W1775" s="21"/>
      <c r="X1775" s="21"/>
      <c r="Y1775" s="21"/>
      <c r="Z1775" s="21"/>
      <c r="AA1775" s="21"/>
      <c r="AB1775" s="21"/>
      <c r="AC1775" s="21"/>
      <c r="AD1775" s="21"/>
      <c r="AE1775" s="21"/>
      <c r="AF1775" s="21"/>
      <c r="AG1775" s="21"/>
      <c r="AH1775" s="21"/>
      <c r="AI1775" s="21"/>
      <c r="AJ1775" s="21"/>
      <c r="AK1775" s="21"/>
      <c r="AL1775" s="21"/>
      <c r="AM1775" s="21"/>
      <c r="AN1775" s="21"/>
      <c r="AO1775" s="21"/>
      <c r="AP1775" s="21"/>
      <c r="AQ1775" s="21"/>
      <c r="AR1775" s="21"/>
      <c r="AS1775" s="21"/>
      <c r="AT1775" s="21"/>
      <c r="AU1775" s="21"/>
      <c r="AV1775" s="21"/>
      <c r="AW1775" s="21"/>
      <c r="AX1775" s="21"/>
      <c r="AY1775" s="21"/>
      <c r="AZ1775" s="21"/>
      <c r="BA1775" s="21"/>
      <c r="BB1775" s="21"/>
      <c r="BC1775" s="21"/>
      <c r="BD1775" s="21"/>
      <c r="BE1775" s="21"/>
    </row>
    <row r="1776" spans="5:57" ht="12.75">
      <c r="E1776" s="21"/>
      <c r="F1776" s="21"/>
      <c r="G1776" s="21"/>
      <c r="H1776" s="21"/>
      <c r="I1776" s="21"/>
      <c r="J1776" s="21"/>
      <c r="K1776" s="21"/>
      <c r="L1776" s="21"/>
      <c r="M1776" s="21"/>
      <c r="N1776" s="21"/>
      <c r="O1776" s="21"/>
      <c r="P1776" s="21"/>
      <c r="Q1776" s="21"/>
      <c r="R1776" s="21"/>
      <c r="S1776" s="21"/>
      <c r="T1776" s="21"/>
      <c r="U1776" s="21"/>
      <c r="V1776" s="21"/>
      <c r="W1776" s="21"/>
      <c r="X1776" s="21"/>
      <c r="Y1776" s="21"/>
      <c r="Z1776" s="21"/>
      <c r="AA1776" s="21"/>
      <c r="AB1776" s="21"/>
      <c r="AC1776" s="21"/>
      <c r="AD1776" s="21"/>
      <c r="AE1776" s="21"/>
      <c r="AF1776" s="21"/>
      <c r="AG1776" s="21"/>
      <c r="AH1776" s="21"/>
      <c r="AI1776" s="21"/>
      <c r="AJ1776" s="21"/>
      <c r="AK1776" s="21"/>
      <c r="AL1776" s="21"/>
      <c r="AM1776" s="21"/>
      <c r="AN1776" s="21"/>
      <c r="AO1776" s="21"/>
      <c r="AP1776" s="21"/>
      <c r="AQ1776" s="21"/>
      <c r="AR1776" s="21"/>
      <c r="AS1776" s="21"/>
      <c r="AT1776" s="21"/>
      <c r="AU1776" s="21"/>
      <c r="AV1776" s="21"/>
      <c r="AW1776" s="21"/>
      <c r="AX1776" s="21"/>
      <c r="AY1776" s="21"/>
      <c r="AZ1776" s="21"/>
      <c r="BA1776" s="21"/>
      <c r="BB1776" s="21"/>
      <c r="BC1776" s="21"/>
      <c r="BD1776" s="21"/>
      <c r="BE1776" s="21"/>
    </row>
    <row r="1777" spans="5:57" ht="12.75">
      <c r="E1777" s="21"/>
      <c r="F1777" s="21"/>
      <c r="G1777" s="21"/>
      <c r="H1777" s="21"/>
      <c r="I1777" s="21"/>
      <c r="J1777" s="21"/>
      <c r="K1777" s="21"/>
      <c r="L1777" s="21"/>
      <c r="M1777" s="21"/>
      <c r="N1777" s="21"/>
      <c r="O1777" s="21"/>
      <c r="P1777" s="21"/>
      <c r="Q1777" s="21"/>
      <c r="R1777" s="21"/>
      <c r="S1777" s="21"/>
      <c r="T1777" s="21"/>
      <c r="U1777" s="21"/>
      <c r="V1777" s="21"/>
      <c r="W1777" s="21"/>
      <c r="X1777" s="21"/>
      <c r="Y1777" s="21"/>
      <c r="Z1777" s="21"/>
      <c r="AA1777" s="21"/>
      <c r="AB1777" s="21"/>
      <c r="AC1777" s="21"/>
      <c r="AD1777" s="21"/>
      <c r="AE1777" s="21"/>
      <c r="AF1777" s="21"/>
      <c r="AG1777" s="21"/>
      <c r="AH1777" s="21"/>
      <c r="AI1777" s="21"/>
      <c r="AJ1777" s="21"/>
      <c r="AK1777" s="21"/>
      <c r="AL1777" s="21"/>
      <c r="AM1777" s="21"/>
      <c r="AN1777" s="21"/>
      <c r="AO1777" s="21"/>
      <c r="AP1777" s="21"/>
      <c r="AQ1777" s="21"/>
      <c r="AR1777" s="21"/>
      <c r="AS1777" s="21"/>
      <c r="AT1777" s="21"/>
      <c r="AU1777" s="21"/>
      <c r="AV1777" s="21"/>
      <c r="AW1777" s="21"/>
      <c r="AX1777" s="21"/>
      <c r="AY1777" s="21"/>
      <c r="AZ1777" s="21"/>
      <c r="BA1777" s="21"/>
      <c r="BB1777" s="21"/>
      <c r="BC1777" s="21"/>
      <c r="BD1777" s="21"/>
      <c r="BE1777" s="21"/>
    </row>
    <row r="1778" spans="5:57" ht="12.75">
      <c r="E1778" s="21"/>
      <c r="F1778" s="21"/>
      <c r="G1778" s="21"/>
      <c r="H1778" s="21"/>
      <c r="I1778" s="21"/>
      <c r="J1778" s="21"/>
      <c r="K1778" s="21"/>
      <c r="L1778" s="21"/>
      <c r="M1778" s="21"/>
      <c r="N1778" s="21"/>
      <c r="O1778" s="21"/>
      <c r="P1778" s="21"/>
      <c r="Q1778" s="21"/>
      <c r="R1778" s="21"/>
      <c r="S1778" s="21"/>
      <c r="T1778" s="21"/>
      <c r="U1778" s="21"/>
      <c r="V1778" s="21"/>
      <c r="W1778" s="21"/>
      <c r="X1778" s="21"/>
      <c r="Y1778" s="21"/>
      <c r="Z1778" s="21"/>
      <c r="AA1778" s="21"/>
      <c r="AB1778" s="21"/>
      <c r="AC1778" s="21"/>
      <c r="AD1778" s="21"/>
      <c r="AE1778" s="21"/>
      <c r="AF1778" s="21"/>
      <c r="AG1778" s="21"/>
      <c r="AH1778" s="21"/>
      <c r="AI1778" s="21"/>
      <c r="AJ1778" s="21"/>
      <c r="AK1778" s="21"/>
      <c r="AL1778" s="21"/>
      <c r="AM1778" s="21"/>
      <c r="AN1778" s="21"/>
      <c r="AO1778" s="21"/>
      <c r="AP1778" s="21"/>
      <c r="AQ1778" s="21"/>
      <c r="AR1778" s="21"/>
      <c r="AS1778" s="21"/>
      <c r="AT1778" s="21"/>
      <c r="AU1778" s="21"/>
      <c r="AV1778" s="21"/>
      <c r="AW1778" s="21"/>
      <c r="AX1778" s="21"/>
      <c r="AY1778" s="21"/>
      <c r="AZ1778" s="21"/>
      <c r="BA1778" s="21"/>
      <c r="BB1778" s="21"/>
      <c r="BC1778" s="21"/>
      <c r="BD1778" s="21"/>
      <c r="BE1778" s="21"/>
    </row>
    <row r="1779" spans="5:57" ht="12.75">
      <c r="E1779" s="21"/>
      <c r="F1779" s="21"/>
      <c r="G1779" s="21"/>
      <c r="H1779" s="21"/>
      <c r="I1779" s="21"/>
      <c r="J1779" s="21"/>
      <c r="K1779" s="21"/>
      <c r="L1779" s="21"/>
      <c r="M1779" s="21"/>
      <c r="N1779" s="21"/>
      <c r="O1779" s="21"/>
      <c r="P1779" s="21"/>
      <c r="Q1779" s="21"/>
      <c r="R1779" s="21"/>
      <c r="S1779" s="21"/>
      <c r="T1779" s="21"/>
      <c r="U1779" s="21"/>
      <c r="V1779" s="21"/>
      <c r="W1779" s="21"/>
      <c r="X1779" s="21"/>
      <c r="Y1779" s="21"/>
      <c r="Z1779" s="21"/>
      <c r="AA1779" s="21"/>
      <c r="AB1779" s="21"/>
      <c r="AC1779" s="21"/>
      <c r="AD1779" s="21"/>
      <c r="AE1779" s="21"/>
      <c r="AF1779" s="21"/>
      <c r="AG1779" s="21"/>
      <c r="AH1779" s="21"/>
      <c r="AI1779" s="21"/>
      <c r="AJ1779" s="21"/>
      <c r="AK1779" s="21"/>
      <c r="AL1779" s="21"/>
      <c r="AM1779" s="21"/>
      <c r="AN1779" s="21"/>
      <c r="AO1779" s="21"/>
      <c r="AP1779" s="21"/>
      <c r="AQ1779" s="21"/>
      <c r="AR1779" s="21"/>
      <c r="AS1779" s="21"/>
      <c r="AT1779" s="21"/>
      <c r="AU1779" s="21"/>
      <c r="AV1779" s="21"/>
      <c r="AW1779" s="21"/>
      <c r="AX1779" s="21"/>
      <c r="AY1779" s="21"/>
      <c r="AZ1779" s="21"/>
      <c r="BA1779" s="21"/>
      <c r="BB1779" s="21"/>
      <c r="BC1779" s="21"/>
      <c r="BD1779" s="21"/>
      <c r="BE1779" s="21"/>
    </row>
    <row r="1780" spans="5:57" ht="12.75">
      <c r="E1780" s="21"/>
      <c r="F1780" s="21"/>
      <c r="G1780" s="21"/>
      <c r="H1780" s="21"/>
      <c r="I1780" s="21"/>
      <c r="J1780" s="21"/>
      <c r="K1780" s="21"/>
      <c r="L1780" s="21"/>
      <c r="M1780" s="21"/>
      <c r="N1780" s="21"/>
      <c r="O1780" s="21"/>
      <c r="P1780" s="21"/>
      <c r="Q1780" s="21"/>
      <c r="R1780" s="21"/>
      <c r="S1780" s="21"/>
      <c r="T1780" s="21"/>
      <c r="U1780" s="21"/>
      <c r="V1780" s="21"/>
      <c r="W1780" s="21"/>
      <c r="X1780" s="21"/>
      <c r="Y1780" s="21"/>
      <c r="Z1780" s="21"/>
      <c r="AA1780" s="21"/>
      <c r="AB1780" s="21"/>
      <c r="AC1780" s="21"/>
      <c r="AD1780" s="21"/>
      <c r="AE1780" s="21"/>
      <c r="AF1780" s="21"/>
      <c r="AG1780" s="21"/>
      <c r="AH1780" s="21"/>
      <c r="AI1780" s="21"/>
      <c r="AJ1780" s="21"/>
      <c r="AK1780" s="21"/>
      <c r="AL1780" s="21"/>
      <c r="AM1780" s="21"/>
      <c r="AN1780" s="21"/>
      <c r="AO1780" s="21"/>
      <c r="AP1780" s="21"/>
      <c r="AQ1780" s="21"/>
      <c r="AR1780" s="21"/>
      <c r="AS1780" s="21"/>
      <c r="AT1780" s="21"/>
      <c r="AU1780" s="21"/>
      <c r="AV1780" s="21"/>
      <c r="AW1780" s="21"/>
      <c r="AX1780" s="21"/>
      <c r="AY1780" s="21"/>
      <c r="AZ1780" s="21"/>
      <c r="BA1780" s="21"/>
      <c r="BB1780" s="21"/>
      <c r="BC1780" s="21"/>
      <c r="BD1780" s="21"/>
      <c r="BE1780" s="21"/>
    </row>
    <row r="1781" spans="5:57" ht="12.75">
      <c r="E1781" s="21"/>
      <c r="F1781" s="21"/>
      <c r="G1781" s="21"/>
      <c r="H1781" s="21"/>
      <c r="I1781" s="21"/>
      <c r="J1781" s="21"/>
      <c r="K1781" s="21"/>
      <c r="L1781" s="21"/>
      <c r="M1781" s="21"/>
      <c r="N1781" s="21"/>
      <c r="O1781" s="21"/>
      <c r="P1781" s="21"/>
      <c r="Q1781" s="21"/>
      <c r="R1781" s="21"/>
      <c r="S1781" s="21"/>
      <c r="T1781" s="21"/>
      <c r="U1781" s="21"/>
      <c r="V1781" s="21"/>
      <c r="W1781" s="21"/>
      <c r="X1781" s="21"/>
      <c r="Y1781" s="21"/>
      <c r="Z1781" s="21"/>
      <c r="AA1781" s="21"/>
      <c r="AB1781" s="21"/>
      <c r="AC1781" s="21"/>
      <c r="AD1781" s="21"/>
      <c r="AE1781" s="21"/>
      <c r="AF1781" s="21"/>
      <c r="AG1781" s="21"/>
      <c r="AH1781" s="21"/>
      <c r="AI1781" s="21"/>
      <c r="AJ1781" s="21"/>
      <c r="AK1781" s="21"/>
      <c r="AL1781" s="21"/>
      <c r="AM1781" s="21"/>
      <c r="AN1781" s="21"/>
      <c r="AO1781" s="21"/>
      <c r="AP1781" s="21"/>
      <c r="AQ1781" s="21"/>
      <c r="AR1781" s="21"/>
      <c r="AS1781" s="21"/>
      <c r="AT1781" s="21"/>
      <c r="AU1781" s="21"/>
      <c r="AV1781" s="21"/>
      <c r="AW1781" s="21"/>
      <c r="AX1781" s="21"/>
      <c r="AY1781" s="21"/>
      <c r="AZ1781" s="21"/>
      <c r="BA1781" s="21"/>
      <c r="BB1781" s="21"/>
      <c r="BC1781" s="21"/>
      <c r="BD1781" s="21"/>
      <c r="BE1781" s="21"/>
    </row>
    <row r="1782" spans="5:57" ht="12.75">
      <c r="E1782" s="21"/>
      <c r="F1782" s="21"/>
      <c r="G1782" s="21"/>
      <c r="H1782" s="21"/>
      <c r="I1782" s="21"/>
      <c r="J1782" s="21"/>
      <c r="K1782" s="21"/>
      <c r="L1782" s="21"/>
      <c r="M1782" s="21"/>
      <c r="N1782" s="21"/>
      <c r="O1782" s="21"/>
      <c r="P1782" s="21"/>
      <c r="Q1782" s="21"/>
      <c r="R1782" s="21"/>
      <c r="S1782" s="21"/>
      <c r="T1782" s="21"/>
      <c r="U1782" s="21"/>
      <c r="V1782" s="21"/>
      <c r="W1782" s="21"/>
      <c r="X1782" s="21"/>
      <c r="Y1782" s="21"/>
      <c r="Z1782" s="21"/>
      <c r="AA1782" s="21"/>
      <c r="AB1782" s="21"/>
      <c r="AC1782" s="21"/>
      <c r="AD1782" s="21"/>
      <c r="AE1782" s="21"/>
      <c r="AF1782" s="21"/>
      <c r="AG1782" s="21"/>
      <c r="AH1782" s="21"/>
      <c r="AI1782" s="21"/>
      <c r="AJ1782" s="21"/>
      <c r="AK1782" s="21"/>
      <c r="AL1782" s="21"/>
      <c r="AM1782" s="21"/>
      <c r="AN1782" s="21"/>
      <c r="AO1782" s="21"/>
      <c r="AP1782" s="21"/>
      <c r="AQ1782" s="21"/>
      <c r="AR1782" s="21"/>
      <c r="AS1782" s="21"/>
      <c r="AT1782" s="21"/>
      <c r="AU1782" s="21"/>
      <c r="AV1782" s="21"/>
      <c r="AW1782" s="21"/>
      <c r="AX1782" s="21"/>
      <c r="AY1782" s="21"/>
      <c r="AZ1782" s="21"/>
      <c r="BA1782" s="21"/>
      <c r="BB1782" s="21"/>
      <c r="BC1782" s="21"/>
      <c r="BD1782" s="21"/>
      <c r="BE1782" s="21"/>
    </row>
    <row r="1783" spans="5:57" ht="12.75">
      <c r="E1783" s="21"/>
      <c r="F1783" s="21"/>
      <c r="G1783" s="21"/>
      <c r="H1783" s="21"/>
      <c r="I1783" s="21"/>
      <c r="J1783" s="21"/>
      <c r="K1783" s="21"/>
      <c r="L1783" s="21"/>
      <c r="M1783" s="21"/>
      <c r="N1783" s="21"/>
      <c r="O1783" s="21"/>
      <c r="P1783" s="21"/>
      <c r="Q1783" s="21"/>
      <c r="R1783" s="21"/>
      <c r="S1783" s="21"/>
      <c r="T1783" s="21"/>
      <c r="U1783" s="21"/>
      <c r="V1783" s="21"/>
      <c r="W1783" s="21"/>
      <c r="X1783" s="21"/>
      <c r="Y1783" s="21"/>
      <c r="Z1783" s="21"/>
      <c r="AA1783" s="21"/>
      <c r="AB1783" s="21"/>
      <c r="AC1783" s="21"/>
      <c r="AD1783" s="21"/>
      <c r="AE1783" s="21"/>
      <c r="AF1783" s="21"/>
      <c r="AG1783" s="21"/>
      <c r="AH1783" s="21"/>
      <c r="AI1783" s="21"/>
      <c r="AJ1783" s="21"/>
      <c r="AK1783" s="21"/>
      <c r="AL1783" s="21"/>
      <c r="AM1783" s="21"/>
      <c r="AN1783" s="21"/>
      <c r="AO1783" s="21"/>
      <c r="AP1783" s="21"/>
      <c r="AQ1783" s="21"/>
      <c r="AR1783" s="21"/>
      <c r="AS1783" s="21"/>
      <c r="AT1783" s="21"/>
      <c r="AU1783" s="21"/>
      <c r="AV1783" s="21"/>
      <c r="AW1783" s="21"/>
      <c r="AX1783" s="21"/>
      <c r="AY1783" s="21"/>
      <c r="AZ1783" s="21"/>
      <c r="BA1783" s="21"/>
      <c r="BB1783" s="21"/>
      <c r="BC1783" s="21"/>
      <c r="BD1783" s="21"/>
      <c r="BE1783" s="21"/>
    </row>
    <row r="1784" spans="5:57" ht="12.75">
      <c r="E1784" s="21"/>
      <c r="F1784" s="21"/>
      <c r="G1784" s="21"/>
      <c r="H1784" s="21"/>
      <c r="I1784" s="21"/>
      <c r="J1784" s="21"/>
      <c r="K1784" s="21"/>
      <c r="L1784" s="21"/>
      <c r="M1784" s="21"/>
      <c r="N1784" s="21"/>
      <c r="O1784" s="21"/>
      <c r="P1784" s="21"/>
      <c r="Q1784" s="21"/>
      <c r="R1784" s="21"/>
      <c r="S1784" s="21"/>
      <c r="T1784" s="21"/>
      <c r="U1784" s="21"/>
      <c r="V1784" s="21"/>
      <c r="W1784" s="21"/>
      <c r="X1784" s="21"/>
      <c r="Y1784" s="21"/>
      <c r="Z1784" s="21"/>
      <c r="AA1784" s="21"/>
      <c r="AB1784" s="21"/>
      <c r="AC1784" s="21"/>
      <c r="AD1784" s="21"/>
      <c r="AE1784" s="21"/>
      <c r="AF1784" s="21"/>
      <c r="AG1784" s="21"/>
      <c r="AH1784" s="21"/>
      <c r="AI1784" s="21"/>
      <c r="AJ1784" s="21"/>
      <c r="AK1784" s="21"/>
      <c r="AL1784" s="21"/>
      <c r="AM1784" s="21"/>
      <c r="AN1784" s="21"/>
      <c r="AO1784" s="21"/>
      <c r="AP1784" s="21"/>
      <c r="AQ1784" s="21"/>
      <c r="AR1784" s="21"/>
      <c r="AS1784" s="21"/>
      <c r="AT1784" s="21"/>
      <c r="AU1784" s="21"/>
      <c r="AV1784" s="21"/>
      <c r="AW1784" s="21"/>
      <c r="AX1784" s="21"/>
      <c r="AY1784" s="21"/>
      <c r="AZ1784" s="21"/>
      <c r="BA1784" s="21"/>
      <c r="BB1784" s="21"/>
      <c r="BC1784" s="21"/>
      <c r="BD1784" s="21"/>
      <c r="BE1784" s="21"/>
    </row>
    <row r="1785" spans="5:57" ht="12.75">
      <c r="E1785" s="21"/>
      <c r="F1785" s="21"/>
      <c r="G1785" s="21"/>
      <c r="H1785" s="21"/>
      <c r="I1785" s="21"/>
      <c r="J1785" s="21"/>
      <c r="K1785" s="21"/>
      <c r="L1785" s="21"/>
      <c r="M1785" s="21"/>
      <c r="N1785" s="21"/>
      <c r="O1785" s="21"/>
      <c r="P1785" s="21"/>
      <c r="Q1785" s="21"/>
      <c r="R1785" s="21"/>
      <c r="S1785" s="21"/>
      <c r="T1785" s="21"/>
      <c r="U1785" s="21"/>
      <c r="V1785" s="21"/>
      <c r="W1785" s="21"/>
      <c r="X1785" s="21"/>
      <c r="Y1785" s="21"/>
      <c r="Z1785" s="21"/>
      <c r="AA1785" s="21"/>
      <c r="AB1785" s="21"/>
      <c r="AC1785" s="21"/>
      <c r="AD1785" s="21"/>
      <c r="AE1785" s="21"/>
      <c r="AF1785" s="21"/>
      <c r="AG1785" s="21"/>
      <c r="AH1785" s="21"/>
      <c r="AI1785" s="21"/>
      <c r="AJ1785" s="21"/>
      <c r="AK1785" s="21"/>
      <c r="AL1785" s="21"/>
      <c r="AM1785" s="21"/>
      <c r="AN1785" s="21"/>
      <c r="AO1785" s="21"/>
      <c r="AP1785" s="21"/>
      <c r="AQ1785" s="21"/>
      <c r="AR1785" s="21"/>
      <c r="AS1785" s="21"/>
      <c r="AT1785" s="21"/>
      <c r="AU1785" s="21"/>
      <c r="AV1785" s="21"/>
      <c r="AW1785" s="21"/>
      <c r="AX1785" s="21"/>
      <c r="AY1785" s="21"/>
      <c r="AZ1785" s="21"/>
      <c r="BA1785" s="21"/>
      <c r="BB1785" s="21"/>
      <c r="BC1785" s="21"/>
      <c r="BD1785" s="21"/>
      <c r="BE1785" s="21"/>
    </row>
    <row r="1786" spans="5:57" ht="12.75">
      <c r="E1786" s="21"/>
      <c r="F1786" s="21"/>
      <c r="G1786" s="21"/>
      <c r="H1786" s="21"/>
      <c r="I1786" s="21"/>
      <c r="J1786" s="21"/>
      <c r="K1786" s="21"/>
      <c r="L1786" s="21"/>
      <c r="M1786" s="21"/>
      <c r="N1786" s="21"/>
      <c r="O1786" s="21"/>
      <c r="P1786" s="21"/>
      <c r="Q1786" s="21"/>
      <c r="R1786" s="21"/>
      <c r="S1786" s="21"/>
      <c r="T1786" s="21"/>
      <c r="U1786" s="21"/>
      <c r="V1786" s="21"/>
      <c r="W1786" s="21"/>
      <c r="X1786" s="21"/>
      <c r="Y1786" s="21"/>
      <c r="Z1786" s="21"/>
      <c r="AA1786" s="21"/>
      <c r="AB1786" s="21"/>
      <c r="AC1786" s="21"/>
      <c r="AD1786" s="21"/>
      <c r="AE1786" s="21"/>
      <c r="AF1786" s="21"/>
      <c r="AG1786" s="21"/>
      <c r="AH1786" s="21"/>
      <c r="AI1786" s="21"/>
      <c r="AJ1786" s="21"/>
      <c r="AK1786" s="21"/>
      <c r="AL1786" s="21"/>
      <c r="AM1786" s="21"/>
      <c r="AN1786" s="21"/>
      <c r="AO1786" s="21"/>
      <c r="AP1786" s="21"/>
      <c r="AQ1786" s="21"/>
      <c r="AR1786" s="21"/>
      <c r="AS1786" s="21"/>
      <c r="AT1786" s="21"/>
      <c r="AU1786" s="21"/>
      <c r="AV1786" s="21"/>
      <c r="AW1786" s="21"/>
      <c r="AX1786" s="21"/>
      <c r="AY1786" s="21"/>
      <c r="AZ1786" s="21"/>
      <c r="BA1786" s="21"/>
      <c r="BB1786" s="21"/>
      <c r="BC1786" s="21"/>
      <c r="BD1786" s="21"/>
      <c r="BE1786" s="21"/>
    </row>
    <row r="1787" spans="5:57" ht="12.75">
      <c r="E1787" s="21"/>
      <c r="F1787" s="21"/>
      <c r="G1787" s="21"/>
      <c r="H1787" s="21"/>
      <c r="I1787" s="21"/>
      <c r="J1787" s="21"/>
      <c r="K1787" s="21"/>
      <c r="L1787" s="21"/>
      <c r="M1787" s="21"/>
      <c r="N1787" s="21"/>
      <c r="O1787" s="21"/>
      <c r="P1787" s="21"/>
      <c r="Q1787" s="21"/>
      <c r="R1787" s="21"/>
      <c r="S1787" s="21"/>
      <c r="T1787" s="21"/>
      <c r="U1787" s="21"/>
      <c r="V1787" s="21"/>
      <c r="W1787" s="21"/>
      <c r="X1787" s="21"/>
      <c r="Y1787" s="21"/>
      <c r="Z1787" s="21"/>
      <c r="AA1787" s="21"/>
      <c r="AB1787" s="21"/>
      <c r="AC1787" s="21"/>
      <c r="AD1787" s="21"/>
      <c r="AE1787" s="21"/>
      <c r="AF1787" s="21"/>
      <c r="AG1787" s="21"/>
      <c r="AH1787" s="21"/>
      <c r="AI1787" s="21"/>
      <c r="AJ1787" s="21"/>
      <c r="AK1787" s="21"/>
      <c r="AL1787" s="21"/>
      <c r="AM1787" s="21"/>
      <c r="AN1787" s="21"/>
      <c r="AO1787" s="21"/>
      <c r="AP1787" s="21"/>
      <c r="AQ1787" s="21"/>
      <c r="AR1787" s="21"/>
      <c r="AS1787" s="21"/>
      <c r="AT1787" s="21"/>
      <c r="AU1787" s="21"/>
      <c r="AV1787" s="21"/>
      <c r="AW1787" s="21"/>
      <c r="AX1787" s="21"/>
      <c r="AY1787" s="21"/>
      <c r="AZ1787" s="21"/>
      <c r="BA1787" s="21"/>
      <c r="BB1787" s="21"/>
      <c r="BC1787" s="21"/>
      <c r="BD1787" s="21"/>
      <c r="BE1787" s="21"/>
    </row>
    <row r="1788" spans="5:57" ht="12.75">
      <c r="E1788" s="21"/>
      <c r="F1788" s="21"/>
      <c r="G1788" s="21"/>
      <c r="H1788" s="21"/>
      <c r="I1788" s="21"/>
      <c r="J1788" s="21"/>
      <c r="K1788" s="21"/>
      <c r="L1788" s="21"/>
      <c r="M1788" s="21"/>
      <c r="N1788" s="21"/>
      <c r="O1788" s="21"/>
      <c r="P1788" s="21"/>
      <c r="Q1788" s="21"/>
      <c r="R1788" s="21"/>
      <c r="S1788" s="21"/>
      <c r="T1788" s="21"/>
      <c r="U1788" s="21"/>
      <c r="V1788" s="21"/>
      <c r="W1788" s="21"/>
      <c r="X1788" s="21"/>
      <c r="Y1788" s="21"/>
      <c r="Z1788" s="21"/>
      <c r="AA1788" s="21"/>
      <c r="AB1788" s="21"/>
      <c r="AC1788" s="21"/>
      <c r="AD1788" s="21"/>
      <c r="AE1788" s="21"/>
      <c r="AF1788" s="21"/>
      <c r="AG1788" s="21"/>
      <c r="AH1788" s="21"/>
      <c r="AI1788" s="21"/>
      <c r="AJ1788" s="21"/>
      <c r="AK1788" s="21"/>
      <c r="AL1788" s="21"/>
      <c r="AM1788" s="21"/>
      <c r="AN1788" s="21"/>
      <c r="AO1788" s="21"/>
      <c r="AP1788" s="21"/>
      <c r="AQ1788" s="21"/>
      <c r="AR1788" s="21"/>
      <c r="AS1788" s="21"/>
      <c r="AT1788" s="21"/>
      <c r="AU1788" s="21"/>
      <c r="AV1788" s="21"/>
      <c r="AW1788" s="21"/>
      <c r="AX1788" s="21"/>
      <c r="AY1788" s="21"/>
      <c r="AZ1788" s="21"/>
      <c r="BA1788" s="21"/>
      <c r="BB1788" s="21"/>
      <c r="BC1788" s="21"/>
      <c r="BD1788" s="21"/>
      <c r="BE1788" s="21"/>
    </row>
    <row r="1789" spans="5:57" ht="12.75">
      <c r="E1789" s="21"/>
      <c r="F1789" s="21"/>
      <c r="G1789" s="21"/>
      <c r="H1789" s="21"/>
      <c r="I1789" s="21"/>
      <c r="J1789" s="21"/>
      <c r="K1789" s="21"/>
      <c r="L1789" s="21"/>
      <c r="M1789" s="21"/>
      <c r="N1789" s="21"/>
      <c r="O1789" s="21"/>
      <c r="P1789" s="21"/>
      <c r="Q1789" s="21"/>
      <c r="R1789" s="21"/>
      <c r="S1789" s="21"/>
      <c r="T1789" s="21"/>
      <c r="U1789" s="21"/>
      <c r="V1789" s="21"/>
      <c r="W1789" s="21"/>
      <c r="X1789" s="21"/>
      <c r="Y1789" s="21"/>
      <c r="Z1789" s="21"/>
      <c r="AA1789" s="21"/>
      <c r="AB1789" s="21"/>
      <c r="AC1789" s="21"/>
      <c r="AD1789" s="21"/>
      <c r="AE1789" s="21"/>
      <c r="AF1789" s="21"/>
      <c r="AG1789" s="21"/>
      <c r="AH1789" s="21"/>
      <c r="AI1789" s="21"/>
      <c r="AJ1789" s="21"/>
      <c r="AK1789" s="21"/>
      <c r="AL1789" s="21"/>
      <c r="AM1789" s="21"/>
      <c r="AN1789" s="21"/>
      <c r="AO1789" s="21"/>
      <c r="AP1789" s="21"/>
      <c r="AQ1789" s="21"/>
      <c r="AR1789" s="21"/>
      <c r="AS1789" s="21"/>
      <c r="AT1789" s="21"/>
      <c r="AU1789" s="21"/>
      <c r="AV1789" s="21"/>
      <c r="AW1789" s="21"/>
      <c r="AX1789" s="21"/>
      <c r="AY1789" s="21"/>
      <c r="AZ1789" s="21"/>
      <c r="BA1789" s="21"/>
      <c r="BB1789" s="21"/>
      <c r="BC1789" s="21"/>
      <c r="BD1789" s="21"/>
      <c r="BE1789" s="21"/>
    </row>
    <row r="1790" spans="5:57" ht="12.75">
      <c r="E1790" s="21"/>
      <c r="F1790" s="21"/>
      <c r="G1790" s="21"/>
      <c r="H1790" s="21"/>
      <c r="I1790" s="21"/>
      <c r="J1790" s="21"/>
      <c r="K1790" s="21"/>
      <c r="L1790" s="21"/>
      <c r="M1790" s="21"/>
      <c r="N1790" s="21"/>
      <c r="O1790" s="21"/>
      <c r="P1790" s="21"/>
      <c r="Q1790" s="21"/>
      <c r="R1790" s="21"/>
      <c r="S1790" s="21"/>
      <c r="T1790" s="21"/>
      <c r="U1790" s="21"/>
      <c r="V1790" s="21"/>
      <c r="W1790" s="21"/>
      <c r="X1790" s="21"/>
      <c r="Y1790" s="21"/>
      <c r="Z1790" s="21"/>
      <c r="AA1790" s="21"/>
      <c r="AB1790" s="21"/>
      <c r="AC1790" s="21"/>
      <c r="AD1790" s="21"/>
      <c r="AE1790" s="21"/>
      <c r="AF1790" s="21"/>
      <c r="AG1790" s="21"/>
      <c r="AH1790" s="21"/>
      <c r="AI1790" s="21"/>
      <c r="AJ1790" s="21"/>
      <c r="AK1790" s="21"/>
      <c r="AL1790" s="21"/>
      <c r="AM1790" s="21"/>
      <c r="AN1790" s="21"/>
      <c r="AO1790" s="21"/>
      <c r="AP1790" s="21"/>
      <c r="AQ1790" s="21"/>
      <c r="AR1790" s="21"/>
      <c r="AS1790" s="21"/>
      <c r="AT1790" s="21"/>
      <c r="AU1790" s="21"/>
      <c r="AV1790" s="21"/>
      <c r="AW1790" s="21"/>
      <c r="AX1790" s="21"/>
      <c r="AY1790" s="21"/>
      <c r="AZ1790" s="21"/>
      <c r="BA1790" s="21"/>
      <c r="BB1790" s="21"/>
      <c r="BC1790" s="21"/>
      <c r="BD1790" s="21"/>
      <c r="BE1790" s="21"/>
    </row>
    <row r="1791" spans="5:57" ht="12.75">
      <c r="E1791" s="21"/>
      <c r="F1791" s="21"/>
      <c r="G1791" s="21"/>
      <c r="H1791" s="21"/>
      <c r="I1791" s="21"/>
      <c r="J1791" s="21"/>
      <c r="K1791" s="21"/>
      <c r="L1791" s="21"/>
      <c r="M1791" s="21"/>
      <c r="N1791" s="21"/>
      <c r="O1791" s="21"/>
      <c r="P1791" s="21"/>
      <c r="Q1791" s="21"/>
      <c r="R1791" s="21"/>
      <c r="S1791" s="21"/>
      <c r="T1791" s="21"/>
      <c r="U1791" s="21"/>
      <c r="V1791" s="21"/>
      <c r="W1791" s="21"/>
      <c r="X1791" s="21"/>
      <c r="Y1791" s="21"/>
      <c r="Z1791" s="21"/>
      <c r="AA1791" s="21"/>
      <c r="AB1791" s="21"/>
      <c r="AC1791" s="21"/>
      <c r="AD1791" s="21"/>
      <c r="AE1791" s="21"/>
      <c r="AF1791" s="21"/>
      <c r="AG1791" s="21"/>
      <c r="AH1791" s="21"/>
      <c r="AI1791" s="21"/>
      <c r="AJ1791" s="21"/>
      <c r="AK1791" s="21"/>
      <c r="AL1791" s="21"/>
      <c r="AM1791" s="21"/>
      <c r="AN1791" s="21"/>
      <c r="AO1791" s="21"/>
      <c r="AP1791" s="21"/>
      <c r="AQ1791" s="21"/>
      <c r="AR1791" s="21"/>
      <c r="AS1791" s="21"/>
      <c r="AT1791" s="21"/>
      <c r="AU1791" s="21"/>
      <c r="AV1791" s="21"/>
      <c r="AW1791" s="21"/>
      <c r="AX1791" s="21"/>
      <c r="AY1791" s="21"/>
      <c r="AZ1791" s="21"/>
      <c r="BA1791" s="21"/>
      <c r="BB1791" s="21"/>
      <c r="BC1791" s="21"/>
      <c r="BD1791" s="21"/>
      <c r="BE1791" s="21"/>
    </row>
    <row r="1792" spans="5:57" ht="12.75">
      <c r="E1792" s="21"/>
      <c r="F1792" s="21"/>
      <c r="G1792" s="21"/>
      <c r="H1792" s="21"/>
      <c r="I1792" s="21"/>
      <c r="J1792" s="21"/>
      <c r="K1792" s="21"/>
      <c r="L1792" s="21"/>
      <c r="M1792" s="21"/>
      <c r="N1792" s="21"/>
      <c r="O1792" s="21"/>
      <c r="P1792" s="21"/>
      <c r="Q1792" s="21"/>
      <c r="R1792" s="21"/>
      <c r="S1792" s="21"/>
      <c r="T1792" s="21"/>
      <c r="U1792" s="21"/>
      <c r="V1792" s="21"/>
      <c r="W1792" s="21"/>
      <c r="X1792" s="21"/>
      <c r="Y1792" s="21"/>
      <c r="Z1792" s="21"/>
      <c r="AA1792" s="21"/>
      <c r="AB1792" s="21"/>
      <c r="AC1792" s="21"/>
      <c r="AD1792" s="21"/>
      <c r="AE1792" s="21"/>
      <c r="AF1792" s="21"/>
      <c r="AG1792" s="21"/>
      <c r="AH1792" s="21"/>
      <c r="AI1792" s="21"/>
      <c r="AJ1792" s="21"/>
      <c r="AK1792" s="21"/>
      <c r="AL1792" s="21"/>
      <c r="AM1792" s="21"/>
      <c r="AN1792" s="21"/>
      <c r="AO1792" s="21"/>
      <c r="AP1792" s="21"/>
      <c r="AQ1792" s="21"/>
      <c r="AR1792" s="21"/>
      <c r="AS1792" s="21"/>
      <c r="AT1792" s="21"/>
      <c r="AU1792" s="21"/>
      <c r="AV1792" s="21"/>
      <c r="AW1792" s="21"/>
      <c r="AX1792" s="21"/>
      <c r="AY1792" s="21"/>
      <c r="AZ1792" s="21"/>
      <c r="BA1792" s="21"/>
      <c r="BB1792" s="21"/>
      <c r="BC1792" s="21"/>
      <c r="BD1792" s="21"/>
      <c r="BE1792" s="21"/>
    </row>
    <row r="1793" spans="5:57" ht="12.75">
      <c r="E1793" s="21"/>
      <c r="F1793" s="21"/>
      <c r="G1793" s="21"/>
      <c r="H1793" s="21"/>
      <c r="I1793" s="21"/>
      <c r="J1793" s="21"/>
      <c r="K1793" s="21"/>
      <c r="L1793" s="21"/>
      <c r="M1793" s="21"/>
      <c r="N1793" s="21"/>
      <c r="O1793" s="21"/>
      <c r="P1793" s="21"/>
      <c r="Q1793" s="21"/>
      <c r="R1793" s="21"/>
      <c r="S1793" s="21"/>
      <c r="T1793" s="21"/>
      <c r="U1793" s="21"/>
      <c r="V1793" s="21"/>
      <c r="W1793" s="21"/>
      <c r="X1793" s="21"/>
      <c r="Y1793" s="21"/>
      <c r="Z1793" s="21"/>
      <c r="AA1793" s="21"/>
      <c r="AB1793" s="21"/>
      <c r="AC1793" s="21"/>
      <c r="AD1793" s="21"/>
      <c r="AE1793" s="21"/>
      <c r="AF1793" s="21"/>
      <c r="AG1793" s="21"/>
      <c r="AH1793" s="21"/>
      <c r="AI1793" s="21"/>
      <c r="AJ1793" s="21"/>
      <c r="AK1793" s="21"/>
      <c r="AL1793" s="21"/>
      <c r="AM1793" s="21"/>
      <c r="AN1793" s="21"/>
      <c r="AO1793" s="21"/>
      <c r="AP1793" s="21"/>
      <c r="AQ1793" s="21"/>
      <c r="AR1793" s="21"/>
      <c r="AS1793" s="21"/>
      <c r="AT1793" s="21"/>
      <c r="AU1793" s="21"/>
      <c r="AV1793" s="21"/>
      <c r="AW1793" s="21"/>
      <c r="AX1793" s="21"/>
      <c r="AY1793" s="21"/>
      <c r="AZ1793" s="21"/>
      <c r="BA1793" s="21"/>
      <c r="BB1793" s="21"/>
      <c r="BC1793" s="21"/>
      <c r="BD1793" s="21"/>
      <c r="BE1793" s="21"/>
    </row>
    <row r="1794" spans="5:57" ht="12.75">
      <c r="E1794" s="21"/>
      <c r="F1794" s="21"/>
      <c r="G1794" s="21"/>
      <c r="H1794" s="21"/>
      <c r="I1794" s="21"/>
      <c r="J1794" s="21"/>
      <c r="K1794" s="21"/>
      <c r="L1794" s="21"/>
      <c r="M1794" s="21"/>
      <c r="N1794" s="21"/>
      <c r="O1794" s="21"/>
      <c r="P1794" s="21"/>
      <c r="Q1794" s="21"/>
      <c r="R1794" s="21"/>
      <c r="S1794" s="21"/>
      <c r="T1794" s="21"/>
      <c r="U1794" s="21"/>
      <c r="V1794" s="21"/>
      <c r="W1794" s="21"/>
      <c r="X1794" s="21"/>
      <c r="Y1794" s="21"/>
      <c r="Z1794" s="21"/>
      <c r="AA1794" s="21"/>
      <c r="AB1794" s="21"/>
      <c r="AC1794" s="21"/>
      <c r="AD1794" s="21"/>
      <c r="AE1794" s="21"/>
      <c r="AF1794" s="21"/>
      <c r="AG1794" s="21"/>
      <c r="AH1794" s="21"/>
      <c r="AI1794" s="21"/>
      <c r="AJ1794" s="21"/>
      <c r="AK1794" s="21"/>
      <c r="AL1794" s="21"/>
      <c r="AM1794" s="21"/>
      <c r="AN1794" s="21"/>
      <c r="AO1794" s="21"/>
      <c r="AP1794" s="21"/>
      <c r="AQ1794" s="21"/>
      <c r="AR1794" s="21"/>
      <c r="AS1794" s="21"/>
      <c r="AT1794" s="21"/>
      <c r="AU1794" s="21"/>
      <c r="AV1794" s="21"/>
      <c r="AW1794" s="21"/>
      <c r="AX1794" s="21"/>
      <c r="AY1794" s="21"/>
      <c r="AZ1794" s="21"/>
      <c r="BA1794" s="21"/>
      <c r="BB1794" s="21"/>
      <c r="BC1794" s="21"/>
      <c r="BD1794" s="21"/>
      <c r="BE1794" s="21"/>
    </row>
    <row r="1795" spans="5:57" ht="12.75">
      <c r="E1795" s="21"/>
      <c r="F1795" s="21"/>
      <c r="G1795" s="21"/>
      <c r="H1795" s="21"/>
      <c r="I1795" s="21"/>
      <c r="J1795" s="21"/>
      <c r="K1795" s="21"/>
      <c r="L1795" s="21"/>
      <c r="M1795" s="21"/>
      <c r="N1795" s="21"/>
      <c r="O1795" s="21"/>
      <c r="P1795" s="21"/>
      <c r="Q1795" s="21"/>
      <c r="R1795" s="21"/>
      <c r="S1795" s="21"/>
      <c r="T1795" s="21"/>
      <c r="U1795" s="21"/>
      <c r="V1795" s="21"/>
      <c r="W1795" s="21"/>
      <c r="X1795" s="21"/>
      <c r="Y1795" s="21"/>
      <c r="Z1795" s="21"/>
      <c r="AA1795" s="21"/>
      <c r="AB1795" s="21"/>
      <c r="AC1795" s="21"/>
      <c r="AD1795" s="21"/>
      <c r="AE1795" s="21"/>
      <c r="AF1795" s="21"/>
      <c r="AG1795" s="21"/>
      <c r="AH1795" s="21"/>
      <c r="AI1795" s="21"/>
      <c r="AJ1795" s="21"/>
      <c r="AK1795" s="21"/>
      <c r="AL1795" s="21"/>
      <c r="AM1795" s="21"/>
      <c r="AN1795" s="21"/>
      <c r="AO1795" s="21"/>
      <c r="AP1795" s="21"/>
      <c r="AQ1795" s="21"/>
      <c r="AR1795" s="21"/>
      <c r="AS1795" s="21"/>
      <c r="AT1795" s="21"/>
      <c r="AU1795" s="21"/>
      <c r="AV1795" s="21"/>
      <c r="AW1795" s="21"/>
      <c r="AX1795" s="21"/>
      <c r="AY1795" s="21"/>
      <c r="AZ1795" s="21"/>
      <c r="BA1795" s="21"/>
      <c r="BB1795" s="21"/>
      <c r="BC1795" s="21"/>
      <c r="BD1795" s="21"/>
      <c r="BE1795" s="21"/>
    </row>
    <row r="1796" spans="5:57" ht="12.75">
      <c r="E1796" s="21"/>
      <c r="F1796" s="21"/>
      <c r="G1796" s="21"/>
      <c r="H1796" s="21"/>
      <c r="I1796" s="21"/>
      <c r="J1796" s="21"/>
      <c r="K1796" s="21"/>
      <c r="L1796" s="21"/>
      <c r="M1796" s="21"/>
      <c r="N1796" s="21"/>
      <c r="O1796" s="21"/>
      <c r="P1796" s="21"/>
      <c r="Q1796" s="21"/>
      <c r="R1796" s="21"/>
      <c r="S1796" s="21"/>
      <c r="T1796" s="21"/>
      <c r="U1796" s="21"/>
      <c r="V1796" s="21"/>
      <c r="W1796" s="21"/>
      <c r="X1796" s="21"/>
      <c r="Y1796" s="21"/>
      <c r="Z1796" s="21"/>
      <c r="AA1796" s="21"/>
      <c r="AB1796" s="21"/>
      <c r="AC1796" s="21"/>
      <c r="AD1796" s="21"/>
      <c r="AE1796" s="21"/>
      <c r="AF1796" s="21"/>
      <c r="AG1796" s="21"/>
      <c r="AH1796" s="21"/>
      <c r="AI1796" s="21"/>
      <c r="AJ1796" s="21"/>
      <c r="AK1796" s="21"/>
      <c r="AL1796" s="21"/>
      <c r="AM1796" s="21"/>
      <c r="AN1796" s="21"/>
      <c r="AO1796" s="21"/>
      <c r="AP1796" s="21"/>
      <c r="AQ1796" s="21"/>
      <c r="AR1796" s="21"/>
      <c r="AS1796" s="21"/>
      <c r="AT1796" s="21"/>
      <c r="AU1796" s="21"/>
      <c r="AV1796" s="21"/>
      <c r="AW1796" s="21"/>
      <c r="AX1796" s="21"/>
      <c r="AY1796" s="21"/>
      <c r="AZ1796" s="21"/>
      <c r="BA1796" s="21"/>
      <c r="BB1796" s="21"/>
      <c r="BC1796" s="21"/>
      <c r="BD1796" s="21"/>
      <c r="BE1796" s="21"/>
    </row>
    <row r="1797" spans="5:57" ht="12.75">
      <c r="E1797" s="21"/>
      <c r="F1797" s="21"/>
      <c r="G1797" s="21"/>
      <c r="H1797" s="21"/>
      <c r="I1797" s="21"/>
      <c r="J1797" s="21"/>
      <c r="K1797" s="21"/>
      <c r="L1797" s="21"/>
      <c r="M1797" s="21"/>
      <c r="N1797" s="21"/>
      <c r="O1797" s="21"/>
      <c r="P1797" s="21"/>
      <c r="Q1797" s="21"/>
      <c r="R1797" s="21"/>
      <c r="S1797" s="21"/>
      <c r="T1797" s="21"/>
      <c r="U1797" s="21"/>
      <c r="V1797" s="21"/>
      <c r="W1797" s="21"/>
      <c r="X1797" s="21"/>
      <c r="Y1797" s="21"/>
      <c r="Z1797" s="21"/>
      <c r="AA1797" s="21"/>
      <c r="AB1797" s="21"/>
      <c r="AC1797" s="21"/>
      <c r="AD1797" s="21"/>
      <c r="AE1797" s="21"/>
      <c r="AF1797" s="21"/>
      <c r="AG1797" s="21"/>
      <c r="AH1797" s="21"/>
      <c r="AI1797" s="21"/>
      <c r="AJ1797" s="21"/>
      <c r="AK1797" s="21"/>
      <c r="AL1797" s="21"/>
      <c r="AM1797" s="21"/>
      <c r="AN1797" s="21"/>
      <c r="AO1797" s="21"/>
      <c r="AP1797" s="21"/>
      <c r="AQ1797" s="21"/>
      <c r="AR1797" s="21"/>
      <c r="AS1797" s="21"/>
      <c r="AT1797" s="21"/>
      <c r="AU1797" s="21"/>
      <c r="AV1797" s="21"/>
      <c r="AW1797" s="21"/>
      <c r="AX1797" s="21"/>
      <c r="AY1797" s="21"/>
      <c r="AZ1797" s="21"/>
      <c r="BA1797" s="21"/>
      <c r="BB1797" s="21"/>
      <c r="BC1797" s="21"/>
      <c r="BD1797" s="21"/>
      <c r="BE1797" s="21"/>
    </row>
    <row r="1798" spans="5:57" ht="12.75">
      <c r="E1798" s="21"/>
      <c r="F1798" s="21"/>
      <c r="G1798" s="21"/>
      <c r="H1798" s="21"/>
      <c r="I1798" s="21"/>
      <c r="J1798" s="21"/>
      <c r="K1798" s="21"/>
      <c r="L1798" s="21"/>
      <c r="M1798" s="21"/>
      <c r="N1798" s="21"/>
      <c r="O1798" s="21"/>
      <c r="P1798" s="21"/>
      <c r="Q1798" s="21"/>
      <c r="R1798" s="21"/>
      <c r="S1798" s="21"/>
      <c r="T1798" s="21"/>
      <c r="U1798" s="21"/>
      <c r="V1798" s="21"/>
      <c r="W1798" s="21"/>
      <c r="X1798" s="21"/>
      <c r="Y1798" s="21"/>
      <c r="Z1798" s="21"/>
      <c r="AA1798" s="21"/>
      <c r="AB1798" s="21"/>
      <c r="AC1798" s="21"/>
      <c r="AD1798" s="21"/>
      <c r="AE1798" s="21"/>
      <c r="AF1798" s="21"/>
      <c r="AG1798" s="21"/>
      <c r="AH1798" s="21"/>
      <c r="AI1798" s="21"/>
      <c r="AJ1798" s="21"/>
      <c r="AK1798" s="21"/>
      <c r="AL1798" s="21"/>
      <c r="AM1798" s="21"/>
      <c r="AN1798" s="21"/>
      <c r="AO1798" s="21"/>
      <c r="AP1798" s="21"/>
      <c r="AQ1798" s="21"/>
      <c r="AR1798" s="21"/>
      <c r="AS1798" s="21"/>
      <c r="AT1798" s="21"/>
      <c r="AU1798" s="21"/>
      <c r="AV1798" s="21"/>
      <c r="AW1798" s="21"/>
      <c r="AX1798" s="21"/>
      <c r="AY1798" s="21"/>
      <c r="AZ1798" s="21"/>
      <c r="BA1798" s="21"/>
      <c r="BB1798" s="21"/>
      <c r="BC1798" s="21"/>
      <c r="BD1798" s="21"/>
      <c r="BE1798" s="21"/>
    </row>
    <row r="1799" spans="5:57" ht="12.75">
      <c r="E1799" s="21"/>
      <c r="F1799" s="21"/>
      <c r="G1799" s="21"/>
      <c r="H1799" s="21"/>
      <c r="I1799" s="21"/>
      <c r="J1799" s="21"/>
      <c r="K1799" s="21"/>
      <c r="L1799" s="21"/>
      <c r="M1799" s="21"/>
      <c r="N1799" s="21"/>
      <c r="O1799" s="21"/>
      <c r="P1799" s="21"/>
      <c r="Q1799" s="21"/>
      <c r="R1799" s="21"/>
      <c r="S1799" s="21"/>
      <c r="T1799" s="21"/>
      <c r="U1799" s="21"/>
      <c r="V1799" s="21"/>
      <c r="W1799" s="21"/>
      <c r="X1799" s="21"/>
      <c r="Y1799" s="21"/>
      <c r="Z1799" s="21"/>
      <c r="AA1799" s="21"/>
      <c r="AB1799" s="21"/>
      <c r="AC1799" s="21"/>
      <c r="AD1799" s="21"/>
      <c r="AE1799" s="21"/>
      <c r="AF1799" s="21"/>
      <c r="AG1799" s="21"/>
      <c r="AH1799" s="21"/>
      <c r="AI1799" s="21"/>
      <c r="AJ1799" s="21"/>
      <c r="AK1799" s="21"/>
      <c r="AL1799" s="21"/>
      <c r="AM1799" s="21"/>
      <c r="AN1799" s="21"/>
      <c r="AO1799" s="21"/>
      <c r="AP1799" s="21"/>
      <c r="AQ1799" s="21"/>
      <c r="AR1799" s="21"/>
      <c r="AS1799" s="21"/>
      <c r="AT1799" s="21"/>
      <c r="AU1799" s="21"/>
      <c r="AV1799" s="21"/>
      <c r="AW1799" s="21"/>
      <c r="AX1799" s="21"/>
      <c r="AY1799" s="21"/>
      <c r="AZ1799" s="21"/>
      <c r="BA1799" s="21"/>
      <c r="BB1799" s="21"/>
      <c r="BC1799" s="21"/>
      <c r="BD1799" s="21"/>
      <c r="BE1799" s="21"/>
    </row>
    <row r="1800" spans="5:57" ht="12.75">
      <c r="E1800" s="21"/>
      <c r="F1800" s="21"/>
      <c r="G1800" s="21"/>
      <c r="H1800" s="21"/>
      <c r="I1800" s="21"/>
      <c r="J1800" s="21"/>
      <c r="K1800" s="21"/>
      <c r="L1800" s="21"/>
      <c r="M1800" s="21"/>
      <c r="N1800" s="21"/>
      <c r="O1800" s="21"/>
      <c r="P1800" s="21"/>
      <c r="Q1800" s="21"/>
      <c r="R1800" s="21"/>
      <c r="S1800" s="21"/>
      <c r="T1800" s="21"/>
      <c r="U1800" s="21"/>
      <c r="V1800" s="21"/>
      <c r="W1800" s="21"/>
      <c r="X1800" s="21"/>
      <c r="Y1800" s="21"/>
      <c r="Z1800" s="21"/>
      <c r="AA1800" s="21"/>
      <c r="AB1800" s="21"/>
      <c r="AC1800" s="21"/>
      <c r="AD1800" s="21"/>
      <c r="AE1800" s="21"/>
      <c r="AF1800" s="21"/>
      <c r="AG1800" s="21"/>
      <c r="AH1800" s="21"/>
      <c r="AI1800" s="21"/>
      <c r="AJ1800" s="21"/>
      <c r="AK1800" s="21"/>
      <c r="AL1800" s="21"/>
      <c r="AM1800" s="21"/>
      <c r="AN1800" s="21"/>
      <c r="AO1800" s="21"/>
      <c r="AP1800" s="21"/>
      <c r="AQ1800" s="21"/>
      <c r="AR1800" s="21"/>
      <c r="AS1800" s="21"/>
      <c r="AT1800" s="21"/>
      <c r="AU1800" s="21"/>
      <c r="AV1800" s="21"/>
      <c r="AW1800" s="21"/>
      <c r="AX1800" s="21"/>
      <c r="AY1800" s="21"/>
      <c r="AZ1800" s="21"/>
      <c r="BA1800" s="21"/>
      <c r="BB1800" s="21"/>
      <c r="BC1800" s="21"/>
      <c r="BD1800" s="21"/>
      <c r="BE1800" s="21"/>
    </row>
    <row r="1801" spans="5:57" ht="12.75">
      <c r="E1801" s="21"/>
      <c r="F1801" s="21"/>
      <c r="G1801" s="21"/>
      <c r="H1801" s="21"/>
      <c r="I1801" s="21"/>
      <c r="J1801" s="21"/>
      <c r="K1801" s="21"/>
      <c r="L1801" s="21"/>
      <c r="M1801" s="21"/>
      <c r="N1801" s="21"/>
      <c r="O1801" s="21"/>
      <c r="P1801" s="21"/>
      <c r="Q1801" s="21"/>
      <c r="R1801" s="21"/>
      <c r="S1801" s="21"/>
      <c r="T1801" s="21"/>
      <c r="U1801" s="21"/>
      <c r="V1801" s="21"/>
      <c r="W1801" s="21"/>
      <c r="X1801" s="21"/>
      <c r="Y1801" s="21"/>
      <c r="Z1801" s="21"/>
      <c r="AA1801" s="21"/>
      <c r="AB1801" s="21"/>
      <c r="AC1801" s="21"/>
      <c r="AD1801" s="21"/>
      <c r="AE1801" s="21"/>
      <c r="AF1801" s="21"/>
      <c r="AG1801" s="21"/>
      <c r="AH1801" s="21"/>
      <c r="AI1801" s="21"/>
      <c r="AJ1801" s="21"/>
      <c r="AK1801" s="21"/>
      <c r="AL1801" s="21"/>
      <c r="AM1801" s="21"/>
      <c r="AN1801" s="21"/>
      <c r="AO1801" s="21"/>
      <c r="AP1801" s="21"/>
      <c r="AQ1801" s="21"/>
      <c r="AR1801" s="21"/>
      <c r="AS1801" s="21"/>
      <c r="AT1801" s="21"/>
      <c r="AU1801" s="21"/>
      <c r="AV1801" s="21"/>
      <c r="AW1801" s="21"/>
      <c r="AX1801" s="21"/>
      <c r="AY1801" s="21"/>
      <c r="AZ1801" s="21"/>
      <c r="BA1801" s="21"/>
      <c r="BB1801" s="21"/>
      <c r="BC1801" s="21"/>
      <c r="BD1801" s="21"/>
      <c r="BE1801" s="21"/>
    </row>
    <row r="1802" spans="5:57" ht="12.75">
      <c r="E1802" s="21"/>
      <c r="F1802" s="21"/>
      <c r="G1802" s="21"/>
      <c r="H1802" s="21"/>
      <c r="I1802" s="21"/>
      <c r="J1802" s="21"/>
      <c r="K1802" s="21"/>
      <c r="L1802" s="21"/>
      <c r="M1802" s="21"/>
      <c r="N1802" s="21"/>
      <c r="O1802" s="21"/>
      <c r="P1802" s="21"/>
      <c r="Q1802" s="21"/>
      <c r="R1802" s="21"/>
      <c r="S1802" s="21"/>
      <c r="T1802" s="21"/>
      <c r="U1802" s="21"/>
      <c r="V1802" s="21"/>
      <c r="W1802" s="21"/>
      <c r="X1802" s="21"/>
      <c r="Y1802" s="21"/>
      <c r="Z1802" s="21"/>
      <c r="AA1802" s="21"/>
      <c r="AB1802" s="21"/>
      <c r="AC1802" s="21"/>
      <c r="AD1802" s="21"/>
      <c r="AE1802" s="21"/>
      <c r="AF1802" s="21"/>
      <c r="AG1802" s="21"/>
      <c r="AH1802" s="21"/>
      <c r="AI1802" s="21"/>
      <c r="AJ1802" s="21"/>
      <c r="AK1802" s="21"/>
      <c r="AL1802" s="21"/>
      <c r="AM1802" s="21"/>
      <c r="AN1802" s="21"/>
      <c r="AO1802" s="21"/>
      <c r="AP1802" s="21"/>
      <c r="AQ1802" s="21"/>
      <c r="AR1802" s="21"/>
      <c r="AS1802" s="21"/>
      <c r="AT1802" s="21"/>
      <c r="AU1802" s="21"/>
      <c r="AV1802" s="21"/>
      <c r="AW1802" s="21"/>
      <c r="AX1802" s="21"/>
      <c r="AY1802" s="21"/>
      <c r="AZ1802" s="21"/>
      <c r="BA1802" s="21"/>
      <c r="BB1802" s="21"/>
      <c r="BC1802" s="21"/>
      <c r="BD1802" s="21"/>
      <c r="BE1802" s="21"/>
    </row>
    <row r="1803" spans="5:57" ht="12.75">
      <c r="E1803" s="21"/>
      <c r="F1803" s="21"/>
      <c r="G1803" s="21"/>
      <c r="H1803" s="21"/>
      <c r="I1803" s="21"/>
      <c r="J1803" s="21"/>
      <c r="K1803" s="21"/>
      <c r="L1803" s="21"/>
      <c r="M1803" s="21"/>
      <c r="N1803" s="21"/>
      <c r="O1803" s="21"/>
      <c r="P1803" s="21"/>
      <c r="Q1803" s="21"/>
      <c r="R1803" s="21"/>
      <c r="S1803" s="21"/>
      <c r="T1803" s="21"/>
      <c r="U1803" s="21"/>
      <c r="V1803" s="21"/>
      <c r="W1803" s="21"/>
      <c r="X1803" s="21"/>
      <c r="Y1803" s="21"/>
      <c r="Z1803" s="21"/>
      <c r="AA1803" s="21"/>
      <c r="AB1803" s="21"/>
      <c r="AC1803" s="21"/>
      <c r="AD1803" s="21"/>
      <c r="AE1803" s="21"/>
      <c r="AF1803" s="21"/>
      <c r="AG1803" s="21"/>
      <c r="AH1803" s="21"/>
      <c r="AI1803" s="21"/>
      <c r="AJ1803" s="21"/>
      <c r="AK1803" s="21"/>
      <c r="AL1803" s="21"/>
      <c r="AM1803" s="21"/>
      <c r="AN1803" s="21"/>
      <c r="AO1803" s="21"/>
      <c r="AP1803" s="21"/>
      <c r="AQ1803" s="21"/>
      <c r="AR1803" s="21"/>
      <c r="AS1803" s="21"/>
      <c r="AT1803" s="21"/>
      <c r="AU1803" s="21"/>
      <c r="AV1803" s="21"/>
      <c r="AW1803" s="21"/>
      <c r="AX1803" s="21"/>
      <c r="AY1803" s="21"/>
      <c r="AZ1803" s="21"/>
      <c r="BA1803" s="21"/>
      <c r="BB1803" s="21"/>
      <c r="BC1803" s="21"/>
      <c r="BD1803" s="21"/>
      <c r="BE1803" s="21"/>
    </row>
    <row r="1804" spans="5:57" ht="12.75">
      <c r="E1804" s="21"/>
      <c r="F1804" s="21"/>
      <c r="G1804" s="21"/>
      <c r="H1804" s="21"/>
      <c r="I1804" s="21"/>
      <c r="J1804" s="21"/>
      <c r="K1804" s="21"/>
      <c r="L1804" s="21"/>
      <c r="M1804" s="21"/>
      <c r="N1804" s="21"/>
      <c r="O1804" s="21"/>
      <c r="P1804" s="21"/>
      <c r="Q1804" s="21"/>
      <c r="R1804" s="21"/>
      <c r="S1804" s="21"/>
      <c r="T1804" s="21"/>
      <c r="U1804" s="21"/>
      <c r="V1804" s="21"/>
      <c r="W1804" s="21"/>
      <c r="X1804" s="21"/>
      <c r="Y1804" s="21"/>
      <c r="Z1804" s="21"/>
      <c r="AA1804" s="21"/>
      <c r="AB1804" s="21"/>
      <c r="AC1804" s="21"/>
      <c r="AD1804" s="21"/>
      <c r="AE1804" s="21"/>
      <c r="AF1804" s="21"/>
      <c r="AG1804" s="21"/>
      <c r="AH1804" s="21"/>
      <c r="AI1804" s="21"/>
      <c r="AJ1804" s="21"/>
      <c r="AK1804" s="21"/>
      <c r="AL1804" s="21"/>
      <c r="AM1804" s="21"/>
      <c r="AN1804" s="21"/>
      <c r="AO1804" s="21"/>
      <c r="AP1804" s="21"/>
      <c r="AQ1804" s="21"/>
      <c r="AR1804" s="21"/>
      <c r="AS1804" s="21"/>
      <c r="AT1804" s="21"/>
      <c r="AU1804" s="21"/>
      <c r="AV1804" s="21"/>
      <c r="AW1804" s="21"/>
      <c r="AX1804" s="21"/>
      <c r="AY1804" s="21"/>
      <c r="AZ1804" s="21"/>
      <c r="BA1804" s="21"/>
      <c r="BB1804" s="21"/>
      <c r="BC1804" s="21"/>
      <c r="BD1804" s="21"/>
      <c r="BE1804" s="21"/>
    </row>
    <row r="1805" spans="5:57" ht="12.75">
      <c r="E1805" s="21"/>
      <c r="F1805" s="21"/>
      <c r="G1805" s="21"/>
      <c r="H1805" s="21"/>
      <c r="I1805" s="21"/>
      <c r="J1805" s="21"/>
      <c r="K1805" s="21"/>
      <c r="L1805" s="21"/>
      <c r="M1805" s="21"/>
      <c r="N1805" s="21"/>
      <c r="O1805" s="21"/>
      <c r="P1805" s="21"/>
      <c r="Q1805" s="21"/>
      <c r="R1805" s="21"/>
      <c r="S1805" s="21"/>
      <c r="T1805" s="21"/>
      <c r="U1805" s="21"/>
      <c r="V1805" s="21"/>
      <c r="W1805" s="21"/>
      <c r="X1805" s="21"/>
      <c r="Y1805" s="21"/>
      <c r="Z1805" s="21"/>
      <c r="AA1805" s="21"/>
      <c r="AB1805" s="21"/>
      <c r="AC1805" s="21"/>
      <c r="AD1805" s="21"/>
      <c r="AE1805" s="21"/>
      <c r="AF1805" s="21"/>
      <c r="AG1805" s="21"/>
      <c r="AH1805" s="21"/>
      <c r="AI1805" s="21"/>
      <c r="AJ1805" s="21"/>
      <c r="AK1805" s="21"/>
      <c r="AL1805" s="21"/>
      <c r="AM1805" s="21"/>
      <c r="AN1805" s="21"/>
      <c r="AO1805" s="21"/>
      <c r="AP1805" s="21"/>
      <c r="AQ1805" s="21"/>
      <c r="AR1805" s="21"/>
      <c r="AS1805" s="21"/>
      <c r="AT1805" s="21"/>
      <c r="AU1805" s="21"/>
      <c r="AV1805" s="21"/>
      <c r="AW1805" s="21"/>
      <c r="AX1805" s="21"/>
      <c r="AY1805" s="21"/>
      <c r="AZ1805" s="21"/>
      <c r="BA1805" s="21"/>
      <c r="BB1805" s="21"/>
      <c r="BC1805" s="21"/>
      <c r="BD1805" s="21"/>
      <c r="BE1805" s="21"/>
    </row>
    <row r="1806" spans="5:57" ht="12.75">
      <c r="E1806" s="21"/>
      <c r="F1806" s="21"/>
      <c r="G1806" s="21"/>
      <c r="H1806" s="21"/>
      <c r="I1806" s="21"/>
      <c r="J1806" s="21"/>
      <c r="K1806" s="21"/>
      <c r="L1806" s="21"/>
      <c r="M1806" s="21"/>
      <c r="N1806" s="21"/>
      <c r="O1806" s="21"/>
      <c r="P1806" s="21"/>
      <c r="Q1806" s="21"/>
      <c r="R1806" s="21"/>
      <c r="S1806" s="21"/>
      <c r="T1806" s="21"/>
      <c r="U1806" s="21"/>
      <c r="V1806" s="21"/>
      <c r="W1806" s="21"/>
      <c r="X1806" s="21"/>
      <c r="Y1806" s="21"/>
      <c r="Z1806" s="21"/>
      <c r="AA1806" s="21"/>
      <c r="AB1806" s="21"/>
      <c r="AC1806" s="21"/>
      <c r="AD1806" s="21"/>
      <c r="AE1806" s="21"/>
      <c r="AF1806" s="21"/>
      <c r="AG1806" s="21"/>
      <c r="AH1806" s="21"/>
      <c r="AI1806" s="21"/>
      <c r="AJ1806" s="21"/>
      <c r="AK1806" s="21"/>
      <c r="AL1806" s="21"/>
      <c r="AM1806" s="21"/>
      <c r="AN1806" s="21"/>
      <c r="AO1806" s="21"/>
      <c r="AP1806" s="21"/>
      <c r="AQ1806" s="21"/>
      <c r="AR1806" s="21"/>
      <c r="AS1806" s="21"/>
      <c r="AT1806" s="21"/>
      <c r="AU1806" s="21"/>
      <c r="AV1806" s="21"/>
      <c r="AW1806" s="21"/>
      <c r="AX1806" s="21"/>
      <c r="AY1806" s="21"/>
      <c r="AZ1806" s="21"/>
      <c r="BA1806" s="21"/>
      <c r="BB1806" s="21"/>
      <c r="BC1806" s="21"/>
      <c r="BD1806" s="21"/>
      <c r="BE1806" s="21"/>
    </row>
    <row r="1807" spans="5:57" ht="12.75">
      <c r="E1807" s="21"/>
      <c r="F1807" s="21"/>
      <c r="G1807" s="21"/>
      <c r="H1807" s="21"/>
      <c r="I1807" s="21"/>
      <c r="J1807" s="21"/>
      <c r="K1807" s="21"/>
      <c r="L1807" s="21"/>
      <c r="M1807" s="21"/>
      <c r="N1807" s="21"/>
      <c r="O1807" s="21"/>
      <c r="P1807" s="21"/>
      <c r="Q1807" s="21"/>
      <c r="R1807" s="21"/>
      <c r="S1807" s="21"/>
      <c r="T1807" s="21"/>
      <c r="U1807" s="21"/>
      <c r="V1807" s="21"/>
      <c r="W1807" s="21"/>
      <c r="X1807" s="21"/>
      <c r="Y1807" s="21"/>
      <c r="Z1807" s="21"/>
      <c r="AA1807" s="21"/>
      <c r="AB1807" s="21"/>
      <c r="AC1807" s="21"/>
      <c r="AD1807" s="21"/>
      <c r="AE1807" s="21"/>
      <c r="AF1807" s="21"/>
      <c r="AG1807" s="21"/>
      <c r="AH1807" s="21"/>
      <c r="AI1807" s="21"/>
      <c r="AJ1807" s="21"/>
      <c r="AK1807" s="21"/>
      <c r="AL1807" s="21"/>
      <c r="AM1807" s="21"/>
      <c r="AN1807" s="21"/>
      <c r="AO1807" s="21"/>
      <c r="AP1807" s="21"/>
      <c r="AQ1807" s="21"/>
      <c r="AR1807" s="21"/>
      <c r="AS1807" s="21"/>
      <c r="AT1807" s="21"/>
      <c r="AU1807" s="21"/>
      <c r="AV1807" s="21"/>
      <c r="AW1807" s="21"/>
      <c r="AX1807" s="21"/>
      <c r="AY1807" s="21"/>
      <c r="AZ1807" s="21"/>
      <c r="BA1807" s="21"/>
      <c r="BB1807" s="21"/>
      <c r="BC1807" s="21"/>
      <c r="BD1807" s="21"/>
      <c r="BE1807" s="21"/>
    </row>
    <row r="1808" spans="5:57" ht="12.75">
      <c r="E1808" s="21"/>
      <c r="F1808" s="21"/>
      <c r="G1808" s="21"/>
      <c r="H1808" s="21"/>
      <c r="I1808" s="21"/>
      <c r="J1808" s="21"/>
      <c r="K1808" s="21"/>
      <c r="L1808" s="21"/>
      <c r="M1808" s="21"/>
      <c r="N1808" s="21"/>
      <c r="O1808" s="21"/>
      <c r="P1808" s="21"/>
      <c r="Q1808" s="21"/>
      <c r="R1808" s="21"/>
      <c r="S1808" s="21"/>
      <c r="T1808" s="21"/>
      <c r="U1808" s="21"/>
      <c r="V1808" s="21"/>
      <c r="W1808" s="21"/>
      <c r="X1808" s="21"/>
      <c r="Y1808" s="21"/>
      <c r="Z1808" s="21"/>
      <c r="AA1808" s="21"/>
      <c r="AB1808" s="21"/>
      <c r="AC1808" s="21"/>
      <c r="AD1808" s="21"/>
      <c r="AE1808" s="21"/>
      <c r="AF1808" s="21"/>
      <c r="AG1808" s="21"/>
      <c r="AH1808" s="21"/>
      <c r="AI1808" s="21"/>
      <c r="AJ1808" s="21"/>
      <c r="AK1808" s="21"/>
      <c r="AL1808" s="21"/>
      <c r="AM1808" s="21"/>
      <c r="AN1808" s="21"/>
      <c r="AO1808" s="21"/>
      <c r="AP1808" s="21"/>
      <c r="AQ1808" s="21"/>
      <c r="AR1808" s="21"/>
      <c r="AS1808" s="21"/>
      <c r="AT1808" s="21"/>
      <c r="AU1808" s="21"/>
      <c r="AV1808" s="21"/>
      <c r="AW1808" s="21"/>
      <c r="AX1808" s="21"/>
      <c r="AY1808" s="21"/>
      <c r="AZ1808" s="21"/>
      <c r="BA1808" s="21"/>
      <c r="BB1808" s="21"/>
      <c r="BC1808" s="21"/>
      <c r="BD1808" s="21"/>
      <c r="BE1808" s="21"/>
    </row>
    <row r="1809" spans="5:57" ht="12.75">
      <c r="E1809" s="21"/>
      <c r="F1809" s="21"/>
      <c r="G1809" s="21"/>
      <c r="H1809" s="21"/>
      <c r="I1809" s="21"/>
      <c r="J1809" s="21"/>
      <c r="K1809" s="21"/>
      <c r="L1809" s="21"/>
      <c r="M1809" s="21"/>
      <c r="N1809" s="21"/>
      <c r="O1809" s="21"/>
      <c r="P1809" s="21"/>
      <c r="Q1809" s="21"/>
      <c r="R1809" s="21"/>
      <c r="S1809" s="21"/>
      <c r="T1809" s="21"/>
      <c r="U1809" s="21"/>
      <c r="V1809" s="21"/>
      <c r="W1809" s="21"/>
      <c r="X1809" s="21"/>
      <c r="Y1809" s="21"/>
      <c r="Z1809" s="21"/>
      <c r="AA1809" s="21"/>
      <c r="AB1809" s="21"/>
      <c r="AC1809" s="21"/>
      <c r="AD1809" s="21"/>
      <c r="AE1809" s="21"/>
      <c r="AF1809" s="21"/>
      <c r="AG1809" s="21"/>
      <c r="AH1809" s="21"/>
      <c r="AI1809" s="21"/>
      <c r="AJ1809" s="21"/>
      <c r="AK1809" s="21"/>
      <c r="AL1809" s="21"/>
      <c r="AM1809" s="21"/>
      <c r="AN1809" s="21"/>
      <c r="AO1809" s="21"/>
      <c r="AP1809" s="21"/>
      <c r="AQ1809" s="21"/>
      <c r="AR1809" s="21"/>
      <c r="AS1809" s="21"/>
      <c r="AT1809" s="21"/>
      <c r="AU1809" s="21"/>
      <c r="AV1809" s="21"/>
      <c r="AW1809" s="21"/>
      <c r="AX1809" s="21"/>
      <c r="AY1809" s="21"/>
      <c r="AZ1809" s="21"/>
      <c r="BA1809" s="21"/>
      <c r="BB1809" s="21"/>
      <c r="BC1809" s="21"/>
      <c r="BD1809" s="21"/>
      <c r="BE1809" s="21"/>
    </row>
    <row r="1810" spans="5:57" ht="12.75">
      <c r="E1810" s="21"/>
      <c r="F1810" s="21"/>
      <c r="G1810" s="21"/>
      <c r="H1810" s="21"/>
      <c r="I1810" s="21"/>
      <c r="J1810" s="21"/>
      <c r="K1810" s="21"/>
      <c r="L1810" s="21"/>
      <c r="M1810" s="21"/>
      <c r="N1810" s="21"/>
      <c r="O1810" s="21"/>
      <c r="P1810" s="21"/>
      <c r="Q1810" s="21"/>
      <c r="R1810" s="21"/>
      <c r="S1810" s="21"/>
      <c r="T1810" s="21"/>
      <c r="U1810" s="21"/>
      <c r="V1810" s="21"/>
      <c r="W1810" s="21"/>
      <c r="X1810" s="21"/>
      <c r="Y1810" s="21"/>
      <c r="Z1810" s="21"/>
      <c r="AA1810" s="21"/>
      <c r="AB1810" s="21"/>
      <c r="AC1810" s="21"/>
      <c r="AD1810" s="21"/>
      <c r="AE1810" s="21"/>
      <c r="AF1810" s="21"/>
      <c r="AG1810" s="21"/>
      <c r="AH1810" s="21"/>
      <c r="AI1810" s="21"/>
      <c r="AJ1810" s="21"/>
      <c r="AK1810" s="21"/>
      <c r="AL1810" s="21"/>
      <c r="AM1810" s="21"/>
      <c r="AN1810" s="21"/>
      <c r="AO1810" s="21"/>
      <c r="AP1810" s="21"/>
      <c r="AQ1810" s="21"/>
      <c r="AR1810" s="21"/>
      <c r="AS1810" s="21"/>
      <c r="AT1810" s="21"/>
      <c r="AU1810" s="21"/>
      <c r="AV1810" s="21"/>
      <c r="AW1810" s="21"/>
      <c r="AX1810" s="21"/>
      <c r="AY1810" s="21"/>
      <c r="AZ1810" s="21"/>
      <c r="BA1810" s="21"/>
      <c r="BB1810" s="21"/>
      <c r="BC1810" s="21"/>
      <c r="BD1810" s="21"/>
      <c r="BE1810" s="21"/>
    </row>
    <row r="1811" spans="5:57" ht="12.75">
      <c r="E1811" s="21"/>
      <c r="F1811" s="21"/>
      <c r="G1811" s="21"/>
      <c r="H1811" s="21"/>
      <c r="I1811" s="21"/>
      <c r="J1811" s="21"/>
      <c r="K1811" s="21"/>
      <c r="L1811" s="21"/>
      <c r="M1811" s="21"/>
      <c r="N1811" s="21"/>
      <c r="O1811" s="21"/>
      <c r="P1811" s="21"/>
      <c r="Q1811" s="21"/>
      <c r="R1811" s="21"/>
      <c r="S1811" s="21"/>
      <c r="T1811" s="21"/>
      <c r="U1811" s="21"/>
      <c r="V1811" s="21"/>
      <c r="W1811" s="21"/>
      <c r="X1811" s="21"/>
      <c r="Y1811" s="21"/>
      <c r="Z1811" s="21"/>
      <c r="AA1811" s="21"/>
      <c r="AB1811" s="21"/>
      <c r="AC1811" s="21"/>
      <c r="AD1811" s="21"/>
      <c r="AE1811" s="21"/>
      <c r="AF1811" s="21"/>
      <c r="AG1811" s="21"/>
      <c r="AH1811" s="21"/>
      <c r="AI1811" s="21"/>
      <c r="AJ1811" s="21"/>
      <c r="AK1811" s="21"/>
      <c r="AL1811" s="21"/>
      <c r="AM1811" s="21"/>
      <c r="AN1811" s="21"/>
      <c r="AO1811" s="21"/>
      <c r="AP1811" s="21"/>
      <c r="AQ1811" s="21"/>
      <c r="AR1811" s="21"/>
      <c r="AS1811" s="21"/>
      <c r="AT1811" s="21"/>
      <c r="AU1811" s="21"/>
      <c r="AV1811" s="21"/>
      <c r="AW1811" s="21"/>
      <c r="AX1811" s="21"/>
      <c r="AY1811" s="21"/>
      <c r="AZ1811" s="21"/>
      <c r="BA1811" s="21"/>
      <c r="BB1811" s="21"/>
      <c r="BC1811" s="21"/>
      <c r="BD1811" s="21"/>
      <c r="BE1811" s="21"/>
    </row>
    <row r="1812" spans="5:57" ht="12.75">
      <c r="E1812" s="21"/>
      <c r="F1812" s="21"/>
      <c r="G1812" s="21"/>
      <c r="H1812" s="21"/>
      <c r="I1812" s="21"/>
      <c r="J1812" s="21"/>
      <c r="K1812" s="21"/>
      <c r="L1812" s="21"/>
      <c r="M1812" s="21"/>
      <c r="N1812" s="21"/>
      <c r="O1812" s="21"/>
      <c r="P1812" s="21"/>
      <c r="Q1812" s="21"/>
      <c r="R1812" s="21"/>
      <c r="S1812" s="21"/>
      <c r="T1812" s="21"/>
      <c r="U1812" s="21"/>
      <c r="V1812" s="21"/>
      <c r="W1812" s="21"/>
      <c r="X1812" s="21"/>
      <c r="Y1812" s="21"/>
      <c r="Z1812" s="21"/>
      <c r="AA1812" s="21"/>
      <c r="AB1812" s="21"/>
      <c r="AC1812" s="21"/>
      <c r="AD1812" s="21"/>
      <c r="AE1812" s="21"/>
      <c r="AF1812" s="21"/>
      <c r="AG1812" s="21"/>
      <c r="AH1812" s="21"/>
      <c r="AI1812" s="21"/>
      <c r="AJ1812" s="21"/>
      <c r="AK1812" s="21"/>
      <c r="AL1812" s="21"/>
      <c r="AM1812" s="21"/>
      <c r="AN1812" s="21"/>
      <c r="AO1812" s="21"/>
      <c r="AP1812" s="21"/>
      <c r="AQ1812" s="21"/>
      <c r="AR1812" s="21"/>
      <c r="AS1812" s="21"/>
      <c r="AT1812" s="21"/>
      <c r="AU1812" s="21"/>
      <c r="AV1812" s="21"/>
      <c r="AW1812" s="21"/>
      <c r="AX1812" s="21"/>
      <c r="AY1812" s="21"/>
      <c r="AZ1812" s="21"/>
      <c r="BA1812" s="21"/>
      <c r="BB1812" s="21"/>
      <c r="BC1812" s="21"/>
      <c r="BD1812" s="21"/>
      <c r="BE1812" s="21"/>
    </row>
    <row r="1813" spans="5:57" ht="12.75">
      <c r="E1813" s="21"/>
      <c r="F1813" s="21"/>
      <c r="G1813" s="21"/>
      <c r="H1813" s="21"/>
      <c r="I1813" s="21"/>
      <c r="J1813" s="21"/>
      <c r="K1813" s="21"/>
      <c r="L1813" s="21"/>
      <c r="M1813" s="21"/>
      <c r="N1813" s="21"/>
      <c r="O1813" s="21"/>
      <c r="P1813" s="21"/>
      <c r="Q1813" s="21"/>
      <c r="R1813" s="21"/>
      <c r="S1813" s="21"/>
      <c r="T1813" s="21"/>
      <c r="U1813" s="21"/>
      <c r="V1813" s="21"/>
      <c r="W1813" s="21"/>
      <c r="X1813" s="21"/>
      <c r="Y1813" s="21"/>
      <c r="Z1813" s="21"/>
      <c r="AA1813" s="21"/>
      <c r="AB1813" s="21"/>
      <c r="AC1813" s="21"/>
      <c r="AD1813" s="21"/>
      <c r="AE1813" s="21"/>
      <c r="AF1813" s="21"/>
      <c r="AG1813" s="21"/>
      <c r="AH1813" s="21"/>
      <c r="AI1813" s="21"/>
      <c r="AJ1813" s="21"/>
      <c r="AK1813" s="21"/>
      <c r="AL1813" s="21"/>
      <c r="AM1813" s="21"/>
      <c r="AN1813" s="21"/>
      <c r="AO1813" s="21"/>
      <c r="AP1813" s="21"/>
      <c r="AQ1813" s="21"/>
      <c r="AR1813" s="21"/>
      <c r="AS1813" s="21"/>
      <c r="AT1813" s="21"/>
      <c r="AU1813" s="21"/>
      <c r="AV1813" s="21"/>
      <c r="AW1813" s="21"/>
      <c r="AX1813" s="21"/>
      <c r="AY1813" s="21"/>
      <c r="AZ1813" s="21"/>
      <c r="BA1813" s="21"/>
      <c r="BB1813" s="21"/>
      <c r="BC1813" s="21"/>
      <c r="BD1813" s="21"/>
      <c r="BE1813" s="21"/>
    </row>
    <row r="1814" spans="5:57" ht="12.75">
      <c r="E1814" s="21"/>
      <c r="F1814" s="21"/>
      <c r="G1814" s="21"/>
      <c r="H1814" s="21"/>
      <c r="I1814" s="21"/>
      <c r="J1814" s="21"/>
      <c r="K1814" s="21"/>
      <c r="L1814" s="21"/>
      <c r="M1814" s="21"/>
      <c r="N1814" s="21"/>
      <c r="O1814" s="21"/>
      <c r="P1814" s="21"/>
      <c r="Q1814" s="21"/>
      <c r="R1814" s="21"/>
      <c r="S1814" s="21"/>
      <c r="T1814" s="21"/>
      <c r="U1814" s="21"/>
      <c r="V1814" s="21"/>
      <c r="W1814" s="21"/>
      <c r="X1814" s="21"/>
      <c r="Y1814" s="21"/>
      <c r="Z1814" s="21"/>
      <c r="AA1814" s="21"/>
      <c r="AB1814" s="21"/>
      <c r="AC1814" s="21"/>
      <c r="AD1814" s="21"/>
      <c r="AE1814" s="21"/>
      <c r="AF1814" s="21"/>
      <c r="AG1814" s="21"/>
      <c r="AH1814" s="21"/>
      <c r="AI1814" s="21"/>
      <c r="AJ1814" s="21"/>
      <c r="AK1814" s="21"/>
      <c r="AL1814" s="21"/>
      <c r="AM1814" s="21"/>
      <c r="AN1814" s="21"/>
      <c r="AO1814" s="21"/>
      <c r="AP1814" s="21"/>
      <c r="AQ1814" s="21"/>
      <c r="AR1814" s="21"/>
      <c r="AS1814" s="21"/>
      <c r="AT1814" s="21"/>
      <c r="AU1814" s="21"/>
      <c r="AV1814" s="21"/>
      <c r="AW1814" s="21"/>
      <c r="AX1814" s="21"/>
      <c r="AY1814" s="21"/>
      <c r="AZ1814" s="21"/>
      <c r="BA1814" s="21"/>
      <c r="BB1814" s="21"/>
      <c r="BC1814" s="21"/>
      <c r="BD1814" s="21"/>
      <c r="BE1814" s="21"/>
    </row>
    <row r="1815" spans="5:57" ht="12.75">
      <c r="E1815" s="21"/>
      <c r="F1815" s="21"/>
      <c r="G1815" s="21"/>
      <c r="H1815" s="21"/>
      <c r="I1815" s="21"/>
      <c r="J1815" s="21"/>
      <c r="K1815" s="21"/>
      <c r="L1815" s="21"/>
      <c r="M1815" s="21"/>
      <c r="N1815" s="21"/>
      <c r="O1815" s="21"/>
      <c r="P1815" s="21"/>
      <c r="Q1815" s="21"/>
      <c r="R1815" s="21"/>
      <c r="S1815" s="21"/>
      <c r="T1815" s="21"/>
      <c r="U1815" s="21"/>
      <c r="V1815" s="21"/>
      <c r="W1815" s="21"/>
      <c r="X1815" s="21"/>
      <c r="Y1815" s="21"/>
      <c r="Z1815" s="21"/>
      <c r="AA1815" s="21"/>
      <c r="AB1815" s="21"/>
      <c r="AC1815" s="21"/>
      <c r="AD1815" s="21"/>
      <c r="AE1815" s="21"/>
      <c r="AF1815" s="21"/>
      <c r="AG1815" s="21"/>
      <c r="AH1815" s="21"/>
      <c r="AI1815" s="21"/>
      <c r="AJ1815" s="21"/>
      <c r="AK1815" s="21"/>
      <c r="AL1815" s="21"/>
      <c r="AM1815" s="21"/>
      <c r="AN1815" s="21"/>
      <c r="AO1815" s="21"/>
      <c r="AP1815" s="21"/>
      <c r="AQ1815" s="21"/>
      <c r="AR1815" s="21"/>
      <c r="AS1815" s="21"/>
      <c r="AT1815" s="21"/>
      <c r="AU1815" s="21"/>
      <c r="AV1815" s="21"/>
      <c r="AW1815" s="21"/>
      <c r="AX1815" s="21"/>
      <c r="AY1815" s="21"/>
      <c r="AZ1815" s="21"/>
      <c r="BA1815" s="21"/>
      <c r="BB1815" s="21"/>
      <c r="BC1815" s="21"/>
      <c r="BD1815" s="21"/>
      <c r="BE1815" s="21"/>
    </row>
    <row r="1816" spans="5:57" ht="12.75">
      <c r="E1816" s="21"/>
      <c r="F1816" s="21"/>
      <c r="G1816" s="21"/>
      <c r="H1816" s="21"/>
      <c r="I1816" s="21"/>
      <c r="J1816" s="21"/>
      <c r="K1816" s="21"/>
      <c r="L1816" s="21"/>
      <c r="M1816" s="21"/>
      <c r="N1816" s="21"/>
      <c r="O1816" s="21"/>
      <c r="P1816" s="21"/>
      <c r="Q1816" s="21"/>
      <c r="R1816" s="21"/>
      <c r="S1816" s="21"/>
      <c r="T1816" s="21"/>
      <c r="U1816" s="21"/>
      <c r="V1816" s="21"/>
      <c r="W1816" s="21"/>
      <c r="X1816" s="21"/>
      <c r="Y1816" s="21"/>
      <c r="Z1816" s="21"/>
      <c r="AA1816" s="21"/>
      <c r="AB1816" s="21"/>
      <c r="AC1816" s="21"/>
      <c r="AD1816" s="21"/>
      <c r="AE1816" s="21"/>
      <c r="AF1816" s="21"/>
      <c r="AG1816" s="21"/>
      <c r="AH1816" s="21"/>
      <c r="AI1816" s="21"/>
      <c r="AJ1816" s="21"/>
      <c r="AK1816" s="21"/>
      <c r="AL1816" s="21"/>
      <c r="AM1816" s="21"/>
      <c r="AN1816" s="21"/>
      <c r="AO1816" s="21"/>
      <c r="AP1816" s="21"/>
      <c r="AQ1816" s="21"/>
      <c r="AR1816" s="21"/>
      <c r="AS1816" s="21"/>
      <c r="AT1816" s="21"/>
      <c r="AU1816" s="21"/>
      <c r="AV1816" s="21"/>
      <c r="AW1816" s="21"/>
      <c r="AX1816" s="21"/>
      <c r="AY1816" s="21"/>
      <c r="AZ1816" s="21"/>
      <c r="BA1816" s="21"/>
      <c r="BB1816" s="21"/>
      <c r="BC1816" s="21"/>
      <c r="BD1816" s="21"/>
      <c r="BE1816" s="21"/>
    </row>
    <row r="1817" spans="5:57" ht="12.75">
      <c r="E1817" s="21"/>
      <c r="F1817" s="21"/>
      <c r="G1817" s="21"/>
      <c r="H1817" s="21"/>
      <c r="I1817" s="21"/>
      <c r="J1817" s="21"/>
      <c r="K1817" s="21"/>
      <c r="L1817" s="21"/>
      <c r="M1817" s="21"/>
      <c r="N1817" s="21"/>
      <c r="O1817" s="21"/>
      <c r="P1817" s="21"/>
      <c r="Q1817" s="21"/>
      <c r="R1817" s="21"/>
      <c r="S1817" s="21"/>
      <c r="T1817" s="21"/>
      <c r="U1817" s="21"/>
      <c r="V1817" s="21"/>
      <c r="W1817" s="21"/>
      <c r="X1817" s="21"/>
      <c r="Y1817" s="21"/>
      <c r="Z1817" s="21"/>
      <c r="AA1817" s="21"/>
      <c r="AB1817" s="21"/>
      <c r="AC1817" s="21"/>
      <c r="AD1817" s="21"/>
      <c r="AE1817" s="21"/>
      <c r="AF1817" s="21"/>
      <c r="AG1817" s="21"/>
      <c r="AH1817" s="21"/>
      <c r="AI1817" s="21"/>
      <c r="AJ1817" s="21"/>
      <c r="AK1817" s="21"/>
      <c r="AL1817" s="21"/>
      <c r="AM1817" s="21"/>
      <c r="AN1817" s="21"/>
      <c r="AO1817" s="21"/>
      <c r="AP1817" s="21"/>
      <c r="AQ1817" s="21"/>
      <c r="AR1817" s="21"/>
      <c r="AS1817" s="21"/>
      <c r="AT1817" s="21"/>
      <c r="AU1817" s="21"/>
      <c r="AV1817" s="21"/>
      <c r="AW1817" s="21"/>
      <c r="AX1817" s="21"/>
      <c r="AY1817" s="21"/>
      <c r="AZ1817" s="21"/>
      <c r="BA1817" s="21"/>
      <c r="BB1817" s="21"/>
      <c r="BC1817" s="21"/>
      <c r="BD1817" s="21"/>
      <c r="BE1817" s="21"/>
    </row>
    <row r="1818" spans="5:57" ht="12.75">
      <c r="E1818" s="21"/>
      <c r="F1818" s="21"/>
      <c r="G1818" s="21"/>
      <c r="H1818" s="21"/>
      <c r="I1818" s="21"/>
      <c r="J1818" s="21"/>
      <c r="K1818" s="21"/>
      <c r="L1818" s="21"/>
      <c r="M1818" s="21"/>
      <c r="N1818" s="21"/>
      <c r="O1818" s="21"/>
      <c r="P1818" s="21"/>
      <c r="Q1818" s="21"/>
      <c r="R1818" s="21"/>
      <c r="S1818" s="21"/>
      <c r="T1818" s="21"/>
      <c r="U1818" s="21"/>
      <c r="V1818" s="21"/>
      <c r="W1818" s="21"/>
      <c r="X1818" s="21"/>
      <c r="Y1818" s="21"/>
      <c r="Z1818" s="21"/>
      <c r="AA1818" s="21"/>
      <c r="AB1818" s="21"/>
      <c r="AC1818" s="21"/>
      <c r="AD1818" s="21"/>
      <c r="AE1818" s="21"/>
      <c r="AF1818" s="21"/>
      <c r="AG1818" s="21"/>
      <c r="AH1818" s="21"/>
      <c r="AI1818" s="21"/>
      <c r="AJ1818" s="21"/>
      <c r="AK1818" s="21"/>
      <c r="AL1818" s="21"/>
      <c r="AM1818" s="21"/>
      <c r="AN1818" s="21"/>
      <c r="AO1818" s="21"/>
      <c r="AP1818" s="21"/>
      <c r="AQ1818" s="21"/>
      <c r="AR1818" s="21"/>
      <c r="AS1818" s="21"/>
      <c r="AT1818" s="21"/>
      <c r="AU1818" s="21"/>
      <c r="AV1818" s="21"/>
      <c r="AW1818" s="21"/>
      <c r="AX1818" s="21"/>
      <c r="AY1818" s="21"/>
      <c r="AZ1818" s="21"/>
      <c r="BA1818" s="21"/>
      <c r="BB1818" s="21"/>
      <c r="BC1818" s="21"/>
      <c r="BD1818" s="21"/>
      <c r="BE1818" s="21"/>
    </row>
    <row r="1819" spans="5:57" ht="12.75">
      <c r="E1819" s="21"/>
      <c r="F1819" s="21"/>
      <c r="G1819" s="21"/>
      <c r="H1819" s="21"/>
      <c r="I1819" s="21"/>
      <c r="J1819" s="21"/>
      <c r="K1819" s="21"/>
      <c r="L1819" s="21"/>
      <c r="M1819" s="21"/>
      <c r="N1819" s="21"/>
      <c r="O1819" s="21"/>
      <c r="P1819" s="21"/>
      <c r="Q1819" s="21"/>
      <c r="R1819" s="21"/>
      <c r="S1819" s="21"/>
      <c r="T1819" s="21"/>
      <c r="U1819" s="21"/>
      <c r="V1819" s="21"/>
      <c r="W1819" s="21"/>
      <c r="X1819" s="21"/>
      <c r="Y1819" s="21"/>
      <c r="Z1819" s="21"/>
      <c r="AA1819" s="21"/>
      <c r="AB1819" s="21"/>
      <c r="AC1819" s="21"/>
      <c r="AD1819" s="21"/>
      <c r="AE1819" s="21"/>
      <c r="AF1819" s="21"/>
      <c r="AG1819" s="21"/>
      <c r="AH1819" s="21"/>
      <c r="AI1819" s="21"/>
      <c r="AJ1819" s="21"/>
      <c r="AK1819" s="21"/>
      <c r="AL1819" s="21"/>
      <c r="AM1819" s="21"/>
      <c r="AN1819" s="21"/>
      <c r="AO1819" s="21"/>
      <c r="AP1819" s="21"/>
      <c r="AQ1819" s="21"/>
      <c r="AR1819" s="21"/>
      <c r="AS1819" s="21"/>
      <c r="AT1819" s="21"/>
      <c r="AU1819" s="21"/>
      <c r="AV1819" s="21"/>
      <c r="AW1819" s="21"/>
      <c r="AX1819" s="21"/>
      <c r="AY1819" s="21"/>
      <c r="AZ1819" s="21"/>
      <c r="BA1819" s="21"/>
      <c r="BB1819" s="21"/>
      <c r="BC1819" s="21"/>
      <c r="BD1819" s="21"/>
      <c r="BE1819" s="21"/>
    </row>
    <row r="1820" spans="5:57" ht="12.75">
      <c r="E1820" s="21"/>
      <c r="F1820" s="21"/>
      <c r="G1820" s="21"/>
      <c r="H1820" s="21"/>
      <c r="I1820" s="21"/>
      <c r="J1820" s="21"/>
      <c r="K1820" s="21"/>
      <c r="L1820" s="21"/>
      <c r="M1820" s="21"/>
      <c r="N1820" s="21"/>
      <c r="O1820" s="21"/>
      <c r="P1820" s="21"/>
      <c r="Q1820" s="21"/>
      <c r="R1820" s="21"/>
      <c r="S1820" s="21"/>
      <c r="T1820" s="21"/>
      <c r="U1820" s="21"/>
      <c r="V1820" s="21"/>
      <c r="W1820" s="21"/>
      <c r="X1820" s="21"/>
      <c r="Y1820" s="21"/>
      <c r="Z1820" s="21"/>
      <c r="AA1820" s="21"/>
      <c r="AB1820" s="21"/>
      <c r="AC1820" s="21"/>
      <c r="AD1820" s="21"/>
      <c r="AE1820" s="21"/>
      <c r="AF1820" s="21"/>
      <c r="AG1820" s="21"/>
      <c r="AH1820" s="21"/>
      <c r="AI1820" s="21"/>
      <c r="AJ1820" s="21"/>
      <c r="AK1820" s="21"/>
      <c r="AL1820" s="21"/>
      <c r="AM1820" s="21"/>
      <c r="AN1820" s="21"/>
      <c r="AO1820" s="21"/>
      <c r="AP1820" s="21"/>
      <c r="AQ1820" s="21"/>
      <c r="AR1820" s="21"/>
      <c r="AS1820" s="21"/>
      <c r="AT1820" s="21"/>
      <c r="AU1820" s="21"/>
      <c r="AV1820" s="21"/>
      <c r="AW1820" s="21"/>
      <c r="AX1820" s="21"/>
      <c r="AY1820" s="21"/>
      <c r="AZ1820" s="21"/>
      <c r="BA1820" s="21"/>
      <c r="BB1820" s="21"/>
      <c r="BC1820" s="21"/>
      <c r="BD1820" s="21"/>
      <c r="BE1820" s="21"/>
    </row>
    <row r="1821" spans="5:57" ht="12.75">
      <c r="E1821" s="21"/>
      <c r="F1821" s="21"/>
      <c r="G1821" s="21"/>
      <c r="H1821" s="21"/>
      <c r="I1821" s="21"/>
      <c r="J1821" s="21"/>
      <c r="K1821" s="21"/>
      <c r="L1821" s="21"/>
      <c r="M1821" s="21"/>
      <c r="N1821" s="21"/>
      <c r="O1821" s="21"/>
      <c r="P1821" s="21"/>
      <c r="Q1821" s="21"/>
      <c r="R1821" s="21"/>
      <c r="S1821" s="21"/>
      <c r="T1821" s="21"/>
      <c r="U1821" s="21"/>
      <c r="V1821" s="21"/>
      <c r="W1821" s="21"/>
      <c r="X1821" s="21"/>
      <c r="Y1821" s="21"/>
      <c r="Z1821" s="21"/>
      <c r="AA1821" s="21"/>
      <c r="AB1821" s="21"/>
      <c r="AC1821" s="21"/>
      <c r="AD1821" s="21"/>
      <c r="AE1821" s="21"/>
      <c r="AF1821" s="21"/>
      <c r="AG1821" s="21"/>
      <c r="AH1821" s="21"/>
      <c r="AI1821" s="21"/>
      <c r="AJ1821" s="21"/>
      <c r="AK1821" s="21"/>
      <c r="AL1821" s="21"/>
      <c r="AM1821" s="21"/>
      <c r="AN1821" s="21"/>
      <c r="AO1821" s="21"/>
      <c r="AP1821" s="21"/>
      <c r="AQ1821" s="21"/>
      <c r="AR1821" s="21"/>
      <c r="AS1821" s="21"/>
      <c r="AT1821" s="21"/>
      <c r="AU1821" s="21"/>
      <c r="AV1821" s="21"/>
      <c r="AW1821" s="21"/>
      <c r="AX1821" s="21"/>
      <c r="AY1821" s="21"/>
      <c r="AZ1821" s="21"/>
      <c r="BA1821" s="21"/>
      <c r="BB1821" s="21"/>
      <c r="BC1821" s="21"/>
      <c r="BD1821" s="21"/>
      <c r="BE1821" s="21"/>
    </row>
    <row r="1822" spans="5:57" ht="12.75">
      <c r="E1822" s="21"/>
      <c r="F1822" s="21"/>
      <c r="G1822" s="21"/>
      <c r="H1822" s="21"/>
      <c r="I1822" s="21"/>
      <c r="J1822" s="21"/>
      <c r="K1822" s="21"/>
      <c r="L1822" s="21"/>
      <c r="M1822" s="21"/>
      <c r="N1822" s="21"/>
      <c r="O1822" s="21"/>
      <c r="P1822" s="21"/>
      <c r="Q1822" s="21"/>
      <c r="R1822" s="21"/>
      <c r="S1822" s="21"/>
      <c r="T1822" s="21"/>
      <c r="U1822" s="21"/>
      <c r="V1822" s="21"/>
      <c r="W1822" s="21"/>
      <c r="X1822" s="21"/>
      <c r="Y1822" s="21"/>
      <c r="Z1822" s="21"/>
      <c r="AA1822" s="21"/>
      <c r="AB1822" s="21"/>
      <c r="AC1822" s="21"/>
      <c r="AD1822" s="21"/>
      <c r="AE1822" s="21"/>
      <c r="AF1822" s="21"/>
      <c r="AG1822" s="21"/>
      <c r="AH1822" s="21"/>
      <c r="AI1822" s="21"/>
      <c r="AJ1822" s="21"/>
      <c r="AK1822" s="21"/>
      <c r="AL1822" s="21"/>
      <c r="AM1822" s="21"/>
      <c r="AN1822" s="21"/>
      <c r="AO1822" s="21"/>
      <c r="AP1822" s="21"/>
      <c r="AQ1822" s="21"/>
      <c r="AR1822" s="21"/>
      <c r="AS1822" s="21"/>
      <c r="AT1822" s="21"/>
      <c r="AU1822" s="21"/>
      <c r="AV1822" s="21"/>
      <c r="AW1822" s="21"/>
      <c r="AX1822" s="21"/>
      <c r="AY1822" s="21"/>
      <c r="AZ1822" s="21"/>
      <c r="BA1822" s="21"/>
      <c r="BB1822" s="21"/>
      <c r="BC1822" s="21"/>
      <c r="BD1822" s="21"/>
      <c r="BE1822" s="21"/>
    </row>
    <row r="1823" spans="5:57" ht="12.75">
      <c r="E1823" s="21"/>
      <c r="F1823" s="21"/>
      <c r="G1823" s="21"/>
      <c r="H1823" s="21"/>
      <c r="I1823" s="21"/>
      <c r="J1823" s="21"/>
      <c r="K1823" s="21"/>
      <c r="L1823" s="21"/>
      <c r="M1823" s="21"/>
      <c r="N1823" s="21"/>
      <c r="O1823" s="21"/>
      <c r="P1823" s="21"/>
      <c r="Q1823" s="21"/>
      <c r="R1823" s="21"/>
      <c r="S1823" s="21"/>
      <c r="T1823" s="21"/>
      <c r="U1823" s="21"/>
      <c r="V1823" s="21"/>
      <c r="W1823" s="21"/>
      <c r="X1823" s="21"/>
      <c r="Y1823" s="21"/>
      <c r="Z1823" s="21"/>
      <c r="AA1823" s="21"/>
      <c r="AB1823" s="21"/>
      <c r="AC1823" s="21"/>
      <c r="AD1823" s="21"/>
      <c r="AE1823" s="21"/>
      <c r="AF1823" s="21"/>
      <c r="AG1823" s="21"/>
      <c r="AH1823" s="21"/>
      <c r="AI1823" s="21"/>
      <c r="AJ1823" s="21"/>
      <c r="AK1823" s="21"/>
      <c r="AL1823" s="21"/>
      <c r="AM1823" s="21"/>
      <c r="AN1823" s="21"/>
      <c r="AO1823" s="21"/>
      <c r="AP1823" s="21"/>
      <c r="AQ1823" s="21"/>
      <c r="AR1823" s="21"/>
      <c r="AS1823" s="21"/>
      <c r="AT1823" s="21"/>
      <c r="AU1823" s="21"/>
      <c r="AV1823" s="21"/>
      <c r="AW1823" s="21"/>
      <c r="AX1823" s="21"/>
      <c r="AY1823" s="21"/>
      <c r="AZ1823" s="21"/>
      <c r="BA1823" s="21"/>
      <c r="BB1823" s="21"/>
      <c r="BC1823" s="21"/>
      <c r="BD1823" s="21"/>
      <c r="BE1823" s="21"/>
    </row>
    <row r="1824" spans="5:57" ht="12.75">
      <c r="E1824" s="21"/>
      <c r="F1824" s="21"/>
      <c r="G1824" s="21"/>
      <c r="H1824" s="21"/>
      <c r="I1824" s="21"/>
      <c r="J1824" s="21"/>
      <c r="K1824" s="21"/>
      <c r="L1824" s="21"/>
      <c r="M1824" s="21"/>
      <c r="N1824" s="21"/>
      <c r="O1824" s="21"/>
      <c r="P1824" s="21"/>
      <c r="Q1824" s="21"/>
      <c r="R1824" s="21"/>
      <c r="S1824" s="21"/>
      <c r="T1824" s="21"/>
      <c r="U1824" s="21"/>
      <c r="V1824" s="21"/>
      <c r="W1824" s="21"/>
      <c r="X1824" s="21"/>
      <c r="Y1824" s="21"/>
      <c r="Z1824" s="21"/>
      <c r="AA1824" s="21"/>
      <c r="AB1824" s="21"/>
      <c r="AC1824" s="21"/>
      <c r="AD1824" s="21"/>
      <c r="AE1824" s="21"/>
      <c r="AF1824" s="21"/>
      <c r="AG1824" s="21"/>
      <c r="AH1824" s="21"/>
      <c r="AI1824" s="21"/>
      <c r="AJ1824" s="21"/>
      <c r="AK1824" s="21"/>
      <c r="AL1824" s="21"/>
      <c r="AM1824" s="21"/>
      <c r="AN1824" s="21"/>
      <c r="AO1824" s="21"/>
      <c r="AP1824" s="21"/>
      <c r="AQ1824" s="21"/>
      <c r="AR1824" s="21"/>
      <c r="AS1824" s="21"/>
      <c r="AT1824" s="21"/>
      <c r="AU1824" s="21"/>
      <c r="AV1824" s="21"/>
      <c r="AW1824" s="21"/>
      <c r="AX1824" s="21"/>
      <c r="AY1824" s="21"/>
      <c r="AZ1824" s="21"/>
      <c r="BA1824" s="21"/>
      <c r="BB1824" s="21"/>
      <c r="BC1824" s="21"/>
      <c r="BD1824" s="21"/>
      <c r="BE1824" s="21"/>
    </row>
    <row r="1825" spans="5:57" ht="12.75">
      <c r="E1825" s="21"/>
      <c r="F1825" s="21"/>
      <c r="G1825" s="21"/>
      <c r="H1825" s="21"/>
      <c r="I1825" s="21"/>
      <c r="J1825" s="21"/>
      <c r="K1825" s="21"/>
      <c r="L1825" s="21"/>
      <c r="M1825" s="21"/>
      <c r="N1825" s="21"/>
      <c r="O1825" s="21"/>
      <c r="P1825" s="21"/>
      <c r="Q1825" s="21"/>
      <c r="R1825" s="21"/>
      <c r="S1825" s="21"/>
      <c r="T1825" s="21"/>
      <c r="U1825" s="21"/>
      <c r="V1825" s="21"/>
      <c r="W1825" s="21"/>
      <c r="X1825" s="21"/>
      <c r="Y1825" s="21"/>
      <c r="Z1825" s="21"/>
      <c r="AA1825" s="21"/>
      <c r="AB1825" s="21"/>
      <c r="AC1825" s="21"/>
      <c r="AD1825" s="21"/>
      <c r="AE1825" s="21"/>
      <c r="AF1825" s="21"/>
      <c r="AG1825" s="21"/>
      <c r="AH1825" s="21"/>
      <c r="AI1825" s="21"/>
      <c r="AJ1825" s="21"/>
      <c r="AK1825" s="21"/>
      <c r="AL1825" s="21"/>
      <c r="AM1825" s="21"/>
      <c r="AN1825" s="21"/>
      <c r="AO1825" s="21"/>
      <c r="AP1825" s="21"/>
      <c r="AQ1825" s="21"/>
      <c r="AR1825" s="21"/>
      <c r="AS1825" s="21"/>
      <c r="AT1825" s="21"/>
      <c r="AU1825" s="21"/>
      <c r="AV1825" s="21"/>
      <c r="AW1825" s="21"/>
      <c r="AX1825" s="21"/>
      <c r="AY1825" s="21"/>
      <c r="AZ1825" s="21"/>
      <c r="BA1825" s="21"/>
      <c r="BB1825" s="21"/>
      <c r="BC1825" s="21"/>
      <c r="BD1825" s="21"/>
      <c r="BE1825" s="21"/>
    </row>
    <row r="1826" spans="5:57" ht="12.75">
      <c r="E1826" s="21"/>
      <c r="F1826" s="21"/>
      <c r="G1826" s="21"/>
      <c r="H1826" s="21"/>
      <c r="I1826" s="21"/>
      <c r="J1826" s="21"/>
      <c r="K1826" s="21"/>
      <c r="L1826" s="21"/>
      <c r="M1826" s="21"/>
      <c r="N1826" s="21"/>
      <c r="O1826" s="21"/>
      <c r="P1826" s="21"/>
      <c r="Q1826" s="21"/>
      <c r="R1826" s="21"/>
      <c r="S1826" s="21"/>
      <c r="T1826" s="21"/>
      <c r="U1826" s="21"/>
      <c r="V1826" s="21"/>
      <c r="W1826" s="21"/>
      <c r="X1826" s="21"/>
      <c r="Y1826" s="21"/>
      <c r="Z1826" s="21"/>
      <c r="AA1826" s="21"/>
      <c r="AB1826" s="21"/>
      <c r="AC1826" s="21"/>
      <c r="AD1826" s="21"/>
      <c r="AE1826" s="21"/>
      <c r="AF1826" s="21"/>
      <c r="AG1826" s="21"/>
      <c r="AH1826" s="21"/>
      <c r="AI1826" s="21"/>
      <c r="AJ1826" s="21"/>
      <c r="AK1826" s="21"/>
      <c r="AL1826" s="21"/>
      <c r="AM1826" s="21"/>
      <c r="AN1826" s="21"/>
      <c r="AO1826" s="21"/>
      <c r="AP1826" s="21"/>
      <c r="AQ1826" s="21"/>
      <c r="AR1826" s="21"/>
      <c r="AS1826" s="21"/>
      <c r="AT1826" s="21"/>
      <c r="AU1826" s="21"/>
      <c r="AV1826" s="21"/>
      <c r="AW1826" s="21"/>
      <c r="AX1826" s="21"/>
      <c r="AY1826" s="21"/>
      <c r="AZ1826" s="21"/>
      <c r="BA1826" s="21"/>
      <c r="BB1826" s="21"/>
      <c r="BC1826" s="21"/>
      <c r="BD1826" s="21"/>
      <c r="BE1826" s="21"/>
    </row>
    <row r="1827" spans="5:57" ht="12.75">
      <c r="E1827" s="21"/>
      <c r="F1827" s="21"/>
      <c r="G1827" s="21"/>
      <c r="H1827" s="21"/>
      <c r="I1827" s="21"/>
      <c r="J1827" s="21"/>
      <c r="K1827" s="21"/>
      <c r="L1827" s="21"/>
      <c r="M1827" s="21"/>
      <c r="N1827" s="21"/>
      <c r="O1827" s="21"/>
      <c r="P1827" s="21"/>
      <c r="Q1827" s="21"/>
      <c r="R1827" s="21"/>
      <c r="S1827" s="21"/>
      <c r="T1827" s="21"/>
      <c r="U1827" s="21"/>
      <c r="V1827" s="21"/>
      <c r="W1827" s="21"/>
      <c r="X1827" s="21"/>
      <c r="Y1827" s="21"/>
      <c r="Z1827" s="21"/>
      <c r="AA1827" s="21"/>
      <c r="AB1827" s="21"/>
      <c r="AC1827" s="21"/>
      <c r="AD1827" s="21"/>
      <c r="AE1827" s="21"/>
      <c r="AF1827" s="21"/>
      <c r="AG1827" s="21"/>
      <c r="AH1827" s="21"/>
      <c r="AI1827" s="21"/>
      <c r="AJ1827" s="21"/>
      <c r="AK1827" s="21"/>
      <c r="AL1827" s="21"/>
      <c r="AM1827" s="21"/>
      <c r="AN1827" s="21"/>
      <c r="AO1827" s="21"/>
      <c r="AP1827" s="21"/>
      <c r="AQ1827" s="21"/>
      <c r="AR1827" s="21"/>
      <c r="AS1827" s="21"/>
      <c r="AT1827" s="21"/>
      <c r="AU1827" s="21"/>
      <c r="AV1827" s="21"/>
      <c r="AW1827" s="21"/>
      <c r="AX1827" s="21"/>
      <c r="AY1827" s="21"/>
      <c r="AZ1827" s="21"/>
      <c r="BA1827" s="21"/>
      <c r="BB1827" s="21"/>
      <c r="BC1827" s="21"/>
      <c r="BD1827" s="21"/>
      <c r="BE1827" s="21"/>
    </row>
    <row r="1828" spans="5:57" ht="12.75">
      <c r="E1828" s="21"/>
      <c r="F1828" s="21"/>
      <c r="G1828" s="21"/>
      <c r="H1828" s="21"/>
      <c r="I1828" s="21"/>
      <c r="J1828" s="21"/>
      <c r="K1828" s="21"/>
      <c r="L1828" s="21"/>
      <c r="M1828" s="21"/>
      <c r="N1828" s="21"/>
      <c r="O1828" s="21"/>
      <c r="P1828" s="21"/>
      <c r="Q1828" s="21"/>
      <c r="R1828" s="21"/>
      <c r="S1828" s="21"/>
      <c r="T1828" s="21"/>
      <c r="U1828" s="21"/>
      <c r="V1828" s="21"/>
      <c r="W1828" s="21"/>
      <c r="X1828" s="21"/>
      <c r="Y1828" s="21"/>
      <c r="Z1828" s="21"/>
      <c r="AA1828" s="21"/>
      <c r="AB1828" s="21"/>
      <c r="AC1828" s="21"/>
      <c r="AD1828" s="21"/>
      <c r="AE1828" s="21"/>
      <c r="AF1828" s="21"/>
      <c r="AG1828" s="21"/>
      <c r="AH1828" s="21"/>
      <c r="AI1828" s="21"/>
      <c r="AJ1828" s="21"/>
      <c r="AK1828" s="21"/>
      <c r="AL1828" s="21"/>
      <c r="AM1828" s="21"/>
      <c r="AN1828" s="21"/>
      <c r="AO1828" s="21"/>
      <c r="AP1828" s="21"/>
      <c r="AQ1828" s="21"/>
      <c r="AR1828" s="21"/>
      <c r="AS1828" s="21"/>
      <c r="AT1828" s="21"/>
      <c r="AU1828" s="21"/>
      <c r="AV1828" s="21"/>
      <c r="AW1828" s="21"/>
      <c r="AX1828" s="21"/>
      <c r="AY1828" s="21"/>
      <c r="AZ1828" s="21"/>
      <c r="BA1828" s="21"/>
      <c r="BB1828" s="21"/>
      <c r="BC1828" s="21"/>
      <c r="BD1828" s="21"/>
      <c r="BE1828" s="21"/>
    </row>
    <row r="1829" spans="5:57" ht="12.75">
      <c r="E1829" s="21"/>
      <c r="F1829" s="21"/>
      <c r="G1829" s="21"/>
      <c r="H1829" s="21"/>
      <c r="I1829" s="21"/>
      <c r="J1829" s="21"/>
      <c r="K1829" s="21"/>
      <c r="L1829" s="21"/>
      <c r="M1829" s="21"/>
      <c r="N1829" s="21"/>
      <c r="O1829" s="21"/>
      <c r="P1829" s="21"/>
      <c r="Q1829" s="21"/>
      <c r="R1829" s="21"/>
      <c r="S1829" s="21"/>
      <c r="T1829" s="21"/>
      <c r="U1829" s="21"/>
      <c r="V1829" s="21"/>
      <c r="W1829" s="21"/>
      <c r="X1829" s="21"/>
      <c r="Y1829" s="21"/>
      <c r="Z1829" s="21"/>
      <c r="AA1829" s="21"/>
      <c r="AB1829" s="21"/>
      <c r="AC1829" s="21"/>
      <c r="AD1829" s="21"/>
      <c r="AE1829" s="21"/>
      <c r="AF1829" s="21"/>
      <c r="AG1829" s="21"/>
      <c r="AH1829" s="21"/>
      <c r="AI1829" s="21"/>
      <c r="AJ1829" s="21"/>
      <c r="AK1829" s="21"/>
      <c r="AL1829" s="21"/>
      <c r="AM1829" s="21"/>
      <c r="AN1829" s="21"/>
      <c r="AO1829" s="21"/>
      <c r="AP1829" s="21"/>
      <c r="AQ1829" s="21"/>
      <c r="AR1829" s="21"/>
      <c r="AS1829" s="21"/>
      <c r="AT1829" s="21"/>
      <c r="AU1829" s="21"/>
      <c r="AV1829" s="21"/>
      <c r="AW1829" s="21"/>
      <c r="AX1829" s="21"/>
      <c r="AY1829" s="21"/>
      <c r="AZ1829" s="21"/>
      <c r="BA1829" s="21"/>
      <c r="BB1829" s="21"/>
      <c r="BC1829" s="21"/>
      <c r="BD1829" s="21"/>
      <c r="BE1829" s="21"/>
    </row>
    <row r="1830" spans="5:57" ht="12.75">
      <c r="E1830" s="21"/>
      <c r="F1830" s="21"/>
      <c r="G1830" s="21"/>
      <c r="H1830" s="21"/>
      <c r="I1830" s="21"/>
      <c r="J1830" s="21"/>
      <c r="K1830" s="21"/>
      <c r="L1830" s="21"/>
      <c r="M1830" s="21"/>
      <c r="N1830" s="21"/>
      <c r="O1830" s="21"/>
      <c r="P1830" s="21"/>
      <c r="Q1830" s="21"/>
      <c r="R1830" s="21"/>
      <c r="S1830" s="21"/>
      <c r="T1830" s="21"/>
      <c r="U1830" s="21"/>
      <c r="V1830" s="21"/>
      <c r="W1830" s="21"/>
      <c r="X1830" s="21"/>
      <c r="Y1830" s="21"/>
      <c r="Z1830" s="21"/>
      <c r="AA1830" s="21"/>
      <c r="AB1830" s="21"/>
      <c r="AC1830" s="21"/>
      <c r="AD1830" s="21"/>
      <c r="AE1830" s="21"/>
      <c r="AF1830" s="21"/>
      <c r="AG1830" s="21"/>
      <c r="AH1830" s="21"/>
      <c r="AI1830" s="21"/>
      <c r="AJ1830" s="21"/>
      <c r="AK1830" s="21"/>
      <c r="AL1830" s="21"/>
      <c r="AM1830" s="21"/>
      <c r="AN1830" s="21"/>
      <c r="AO1830" s="21"/>
      <c r="AP1830" s="21"/>
      <c r="AQ1830" s="21"/>
      <c r="AR1830" s="21"/>
      <c r="AS1830" s="21"/>
      <c r="AT1830" s="21"/>
      <c r="AU1830" s="21"/>
      <c r="AV1830" s="21"/>
      <c r="AW1830" s="21"/>
      <c r="AX1830" s="21"/>
      <c r="AY1830" s="21"/>
      <c r="AZ1830" s="21"/>
      <c r="BA1830" s="21"/>
      <c r="BB1830" s="21"/>
      <c r="BC1830" s="21"/>
      <c r="BD1830" s="21"/>
      <c r="BE1830" s="21"/>
    </row>
    <row r="1831" spans="5:57" ht="12.75">
      <c r="E1831" s="21"/>
      <c r="F1831" s="21"/>
      <c r="G1831" s="21"/>
      <c r="H1831" s="21"/>
      <c r="I1831" s="21"/>
      <c r="J1831" s="21"/>
      <c r="K1831" s="21"/>
      <c r="L1831" s="21"/>
      <c r="M1831" s="21"/>
      <c r="N1831" s="21"/>
      <c r="O1831" s="21"/>
      <c r="P1831" s="21"/>
      <c r="Q1831" s="21"/>
      <c r="R1831" s="21"/>
      <c r="S1831" s="21"/>
      <c r="T1831" s="21"/>
      <c r="U1831" s="21"/>
      <c r="V1831" s="21"/>
      <c r="W1831" s="21"/>
      <c r="X1831" s="21"/>
      <c r="Y1831" s="21"/>
      <c r="Z1831" s="21"/>
      <c r="AA1831" s="21"/>
      <c r="AB1831" s="21"/>
      <c r="AC1831" s="21"/>
      <c r="AD1831" s="21"/>
      <c r="AE1831" s="21"/>
      <c r="AF1831" s="21"/>
      <c r="AG1831" s="21"/>
      <c r="AH1831" s="21"/>
      <c r="AI1831" s="21"/>
      <c r="AJ1831" s="21"/>
      <c r="AK1831" s="21"/>
      <c r="AL1831" s="21"/>
      <c r="AM1831" s="21"/>
      <c r="AN1831" s="21"/>
      <c r="AO1831" s="21"/>
      <c r="AP1831" s="21"/>
      <c r="AQ1831" s="21"/>
      <c r="AR1831" s="21"/>
      <c r="AS1831" s="21"/>
      <c r="AT1831" s="21"/>
      <c r="AU1831" s="21"/>
      <c r="AV1831" s="21"/>
      <c r="AW1831" s="21"/>
      <c r="AX1831" s="21"/>
      <c r="AY1831" s="21"/>
      <c r="AZ1831" s="21"/>
      <c r="BA1831" s="21"/>
      <c r="BB1831" s="21"/>
      <c r="BC1831" s="21"/>
      <c r="BD1831" s="21"/>
      <c r="BE1831" s="21"/>
    </row>
    <row r="1832" spans="5:57" ht="12.75">
      <c r="E1832" s="21"/>
      <c r="F1832" s="21"/>
      <c r="G1832" s="21"/>
      <c r="H1832" s="21"/>
      <c r="I1832" s="21"/>
      <c r="J1832" s="21"/>
      <c r="K1832" s="21"/>
      <c r="L1832" s="21"/>
      <c r="M1832" s="21"/>
      <c r="N1832" s="21"/>
      <c r="O1832" s="21"/>
      <c r="P1832" s="21"/>
      <c r="Q1832" s="21"/>
      <c r="R1832" s="21"/>
      <c r="S1832" s="21"/>
      <c r="T1832" s="21"/>
      <c r="U1832" s="21"/>
      <c r="V1832" s="21"/>
      <c r="W1832" s="21"/>
      <c r="X1832" s="21"/>
      <c r="Y1832" s="21"/>
      <c r="Z1832" s="21"/>
      <c r="AA1832" s="21"/>
      <c r="AB1832" s="21"/>
      <c r="AC1832" s="21"/>
      <c r="AD1832" s="21"/>
      <c r="AE1832" s="21"/>
      <c r="AF1832" s="21"/>
      <c r="AG1832" s="21"/>
      <c r="AH1832" s="21"/>
      <c r="AI1832" s="21"/>
      <c r="AJ1832" s="21"/>
      <c r="AK1832" s="21"/>
      <c r="AL1832" s="21"/>
      <c r="AM1832" s="21"/>
      <c r="AN1832" s="21"/>
      <c r="AO1832" s="21"/>
      <c r="AP1832" s="21"/>
      <c r="AQ1832" s="21"/>
      <c r="AR1832" s="21"/>
      <c r="AS1832" s="21"/>
      <c r="AT1832" s="21"/>
      <c r="AU1832" s="21"/>
      <c r="AV1832" s="21"/>
      <c r="AW1832" s="21"/>
      <c r="AX1832" s="21"/>
      <c r="AY1832" s="21"/>
      <c r="AZ1832" s="21"/>
      <c r="BA1832" s="21"/>
      <c r="BB1832" s="21"/>
      <c r="BC1832" s="21"/>
      <c r="BD1832" s="21"/>
      <c r="BE1832" s="21"/>
    </row>
    <row r="1833" spans="5:57" ht="12.75">
      <c r="E1833" s="21"/>
      <c r="F1833" s="21"/>
      <c r="G1833" s="21"/>
      <c r="H1833" s="21"/>
      <c r="I1833" s="21"/>
      <c r="J1833" s="21"/>
      <c r="K1833" s="21"/>
      <c r="L1833" s="21"/>
      <c r="M1833" s="21"/>
      <c r="N1833" s="21"/>
      <c r="O1833" s="21"/>
      <c r="P1833" s="21"/>
      <c r="Q1833" s="21"/>
      <c r="R1833" s="21"/>
      <c r="S1833" s="21"/>
      <c r="T1833" s="21"/>
      <c r="U1833" s="21"/>
      <c r="V1833" s="21"/>
      <c r="W1833" s="21"/>
      <c r="X1833" s="21"/>
      <c r="Y1833" s="21"/>
      <c r="Z1833" s="21"/>
      <c r="AA1833" s="21"/>
      <c r="AB1833" s="21"/>
      <c r="AC1833" s="21"/>
      <c r="AD1833" s="21"/>
      <c r="AE1833" s="21"/>
      <c r="AF1833" s="21"/>
      <c r="AG1833" s="21"/>
      <c r="AH1833" s="21"/>
      <c r="AI1833" s="21"/>
      <c r="AJ1833" s="21"/>
      <c r="AK1833" s="21"/>
      <c r="AL1833" s="21"/>
      <c r="AM1833" s="21"/>
      <c r="AN1833" s="21"/>
      <c r="AO1833" s="21"/>
      <c r="AP1833" s="21"/>
      <c r="AQ1833" s="21"/>
      <c r="AR1833" s="21"/>
      <c r="AS1833" s="21"/>
      <c r="AT1833" s="21"/>
      <c r="AU1833" s="21"/>
      <c r="AV1833" s="21"/>
      <c r="AW1833" s="21"/>
      <c r="AX1833" s="21"/>
      <c r="AY1833" s="21"/>
      <c r="AZ1833" s="21"/>
      <c r="BA1833" s="21"/>
      <c r="BB1833" s="21"/>
      <c r="BC1833" s="21"/>
      <c r="BD1833" s="21"/>
      <c r="BE1833" s="21"/>
    </row>
    <row r="1834" spans="5:57" ht="12.75">
      <c r="E1834" s="21"/>
      <c r="F1834" s="21"/>
      <c r="G1834" s="21"/>
      <c r="H1834" s="21"/>
      <c r="I1834" s="21"/>
      <c r="J1834" s="21"/>
      <c r="K1834" s="21"/>
      <c r="L1834" s="21"/>
      <c r="M1834" s="21"/>
      <c r="N1834" s="21"/>
      <c r="O1834" s="21"/>
      <c r="P1834" s="21"/>
      <c r="Q1834" s="21"/>
      <c r="R1834" s="21"/>
      <c r="S1834" s="21"/>
      <c r="T1834" s="21"/>
      <c r="U1834" s="21"/>
      <c r="V1834" s="21"/>
      <c r="W1834" s="21"/>
      <c r="X1834" s="21"/>
      <c r="Y1834" s="21"/>
      <c r="Z1834" s="21"/>
      <c r="AA1834" s="21"/>
      <c r="AB1834" s="21"/>
      <c r="AC1834" s="21"/>
      <c r="AD1834" s="21"/>
      <c r="AE1834" s="21"/>
      <c r="AF1834" s="21"/>
      <c r="AG1834" s="21"/>
      <c r="AH1834" s="21"/>
      <c r="AI1834" s="21"/>
      <c r="AJ1834" s="21"/>
      <c r="AK1834" s="21"/>
      <c r="AL1834" s="21"/>
      <c r="AM1834" s="21"/>
      <c r="AN1834" s="21"/>
      <c r="AO1834" s="21"/>
      <c r="AP1834" s="21"/>
      <c r="AQ1834" s="21"/>
      <c r="AR1834" s="21"/>
      <c r="AS1834" s="21"/>
      <c r="AT1834" s="21"/>
      <c r="AU1834" s="21"/>
      <c r="AV1834" s="21"/>
      <c r="AW1834" s="21"/>
      <c r="AX1834" s="21"/>
      <c r="AY1834" s="21"/>
      <c r="AZ1834" s="21"/>
      <c r="BA1834" s="21"/>
      <c r="BB1834" s="21"/>
      <c r="BC1834" s="21"/>
      <c r="BD1834" s="21"/>
      <c r="BE1834" s="21"/>
    </row>
    <row r="1835" spans="5:57" ht="12.75">
      <c r="E1835" s="21"/>
      <c r="F1835" s="21"/>
      <c r="G1835" s="21"/>
      <c r="H1835" s="21"/>
      <c r="I1835" s="21"/>
      <c r="J1835" s="21"/>
      <c r="K1835" s="21"/>
      <c r="L1835" s="21"/>
      <c r="M1835" s="21"/>
      <c r="N1835" s="21"/>
      <c r="O1835" s="21"/>
      <c r="P1835" s="21"/>
      <c r="Q1835" s="21"/>
      <c r="R1835" s="21"/>
      <c r="S1835" s="21"/>
      <c r="T1835" s="21"/>
      <c r="U1835" s="21"/>
      <c r="V1835" s="21"/>
      <c r="W1835" s="21"/>
      <c r="X1835" s="21"/>
      <c r="Y1835" s="21"/>
      <c r="Z1835" s="21"/>
      <c r="AA1835" s="21"/>
      <c r="AB1835" s="21"/>
      <c r="AC1835" s="21"/>
      <c r="AD1835" s="21"/>
      <c r="AE1835" s="21"/>
      <c r="AF1835" s="21"/>
      <c r="AG1835" s="21"/>
      <c r="AH1835" s="21"/>
      <c r="AI1835" s="21"/>
      <c r="AJ1835" s="21"/>
      <c r="AK1835" s="21"/>
      <c r="AL1835" s="21"/>
      <c r="AM1835" s="21"/>
      <c r="AN1835" s="21"/>
      <c r="AO1835" s="21"/>
      <c r="AP1835" s="21"/>
      <c r="AQ1835" s="21"/>
      <c r="AR1835" s="21"/>
      <c r="AS1835" s="21"/>
      <c r="AT1835" s="21"/>
      <c r="AU1835" s="21"/>
      <c r="AV1835" s="21"/>
      <c r="AW1835" s="21"/>
      <c r="AX1835" s="21"/>
      <c r="AY1835" s="21"/>
      <c r="AZ1835" s="21"/>
      <c r="BA1835" s="21"/>
      <c r="BB1835" s="21"/>
      <c r="BC1835" s="21"/>
      <c r="BD1835" s="21"/>
      <c r="BE1835" s="21"/>
    </row>
    <row r="1836" spans="5:57" ht="12.75">
      <c r="E1836" s="21"/>
      <c r="F1836" s="21"/>
      <c r="G1836" s="21"/>
      <c r="H1836" s="21"/>
      <c r="I1836" s="21"/>
      <c r="J1836" s="21"/>
      <c r="K1836" s="21"/>
      <c r="L1836" s="21"/>
      <c r="M1836" s="21"/>
      <c r="N1836" s="21"/>
      <c r="O1836" s="21"/>
      <c r="P1836" s="21"/>
      <c r="Q1836" s="21"/>
      <c r="R1836" s="21"/>
      <c r="S1836" s="21"/>
      <c r="T1836" s="21"/>
      <c r="U1836" s="21"/>
      <c r="V1836" s="21"/>
      <c r="W1836" s="21"/>
      <c r="X1836" s="21"/>
      <c r="Y1836" s="21"/>
      <c r="Z1836" s="21"/>
      <c r="AA1836" s="21"/>
      <c r="AB1836" s="21"/>
      <c r="AC1836" s="21"/>
      <c r="AD1836" s="21"/>
      <c r="AE1836" s="21"/>
      <c r="AF1836" s="21"/>
      <c r="AG1836" s="21"/>
      <c r="AH1836" s="21"/>
      <c r="AI1836" s="21"/>
      <c r="AJ1836" s="21"/>
      <c r="AK1836" s="21"/>
      <c r="AL1836" s="21"/>
      <c r="AM1836" s="21"/>
      <c r="AN1836" s="21"/>
      <c r="AO1836" s="21"/>
      <c r="AP1836" s="21"/>
      <c r="AQ1836" s="21"/>
      <c r="AR1836" s="21"/>
      <c r="AS1836" s="21"/>
      <c r="AT1836" s="21"/>
      <c r="AU1836" s="21"/>
      <c r="AV1836" s="21"/>
      <c r="AW1836" s="21"/>
      <c r="AX1836" s="21"/>
      <c r="AY1836" s="21"/>
      <c r="AZ1836" s="21"/>
      <c r="BA1836" s="21"/>
      <c r="BB1836" s="21"/>
      <c r="BC1836" s="21"/>
      <c r="BD1836" s="21"/>
      <c r="BE1836" s="21"/>
    </row>
    <row r="1837" spans="5:57" ht="12.75">
      <c r="E1837" s="21"/>
      <c r="F1837" s="21"/>
      <c r="G1837" s="21"/>
      <c r="H1837" s="21"/>
      <c r="I1837" s="21"/>
      <c r="J1837" s="21"/>
      <c r="K1837" s="21"/>
      <c r="L1837" s="21"/>
      <c r="M1837" s="21"/>
      <c r="N1837" s="21"/>
      <c r="O1837" s="21"/>
      <c r="P1837" s="21"/>
      <c r="Q1837" s="21"/>
      <c r="R1837" s="21"/>
      <c r="S1837" s="21"/>
      <c r="T1837" s="21"/>
      <c r="U1837" s="21"/>
      <c r="V1837" s="21"/>
      <c r="W1837" s="21"/>
      <c r="X1837" s="21"/>
      <c r="Y1837" s="21"/>
      <c r="Z1837" s="21"/>
      <c r="AA1837" s="21"/>
      <c r="AB1837" s="21"/>
      <c r="AC1837" s="21"/>
      <c r="AD1837" s="21"/>
      <c r="AE1837" s="21"/>
      <c r="AF1837" s="21"/>
      <c r="AG1837" s="21"/>
      <c r="AH1837" s="21"/>
      <c r="AI1837" s="21"/>
      <c r="AJ1837" s="21"/>
      <c r="AK1837" s="21"/>
      <c r="AL1837" s="21"/>
      <c r="AM1837" s="21"/>
      <c r="AN1837" s="21"/>
      <c r="AO1837" s="21"/>
      <c r="AP1837" s="21"/>
      <c r="AQ1837" s="21"/>
      <c r="AR1837" s="21"/>
      <c r="AS1837" s="21"/>
      <c r="AT1837" s="21"/>
      <c r="AU1837" s="21"/>
      <c r="AV1837" s="21"/>
      <c r="AW1837" s="21"/>
      <c r="AX1837" s="21"/>
      <c r="AY1837" s="21"/>
      <c r="AZ1837" s="21"/>
      <c r="BA1837" s="21"/>
      <c r="BB1837" s="21"/>
      <c r="BC1837" s="21"/>
      <c r="BD1837" s="21"/>
      <c r="BE1837" s="21"/>
    </row>
    <row r="1838" spans="5:57" ht="12.75">
      <c r="E1838" s="21"/>
      <c r="F1838" s="21"/>
      <c r="G1838" s="21"/>
      <c r="H1838" s="21"/>
      <c r="I1838" s="21"/>
      <c r="J1838" s="21"/>
      <c r="K1838" s="21"/>
      <c r="L1838" s="21"/>
      <c r="M1838" s="21"/>
      <c r="N1838" s="21"/>
      <c r="O1838" s="21"/>
      <c r="P1838" s="21"/>
      <c r="Q1838" s="21"/>
      <c r="R1838" s="21"/>
      <c r="S1838" s="21"/>
      <c r="T1838" s="21"/>
      <c r="U1838" s="21"/>
      <c r="V1838" s="21"/>
      <c r="W1838" s="21"/>
      <c r="X1838" s="21"/>
      <c r="Y1838" s="21"/>
      <c r="Z1838" s="21"/>
      <c r="AA1838" s="21"/>
      <c r="AB1838" s="21"/>
      <c r="AC1838" s="21"/>
      <c r="AD1838" s="21"/>
      <c r="AE1838" s="21"/>
      <c r="AF1838" s="21"/>
      <c r="AG1838" s="21"/>
      <c r="AH1838" s="21"/>
      <c r="AI1838" s="21"/>
      <c r="AJ1838" s="21"/>
      <c r="AK1838" s="21"/>
      <c r="AL1838" s="21"/>
      <c r="AM1838" s="21"/>
      <c r="AN1838" s="21"/>
      <c r="AO1838" s="21"/>
      <c r="AP1838" s="21"/>
      <c r="AQ1838" s="21"/>
      <c r="AR1838" s="21"/>
      <c r="AS1838" s="21"/>
      <c r="AT1838" s="21"/>
      <c r="AU1838" s="21"/>
      <c r="AV1838" s="21"/>
      <c r="AW1838" s="21"/>
      <c r="AX1838" s="21"/>
      <c r="AY1838" s="21"/>
      <c r="AZ1838" s="21"/>
      <c r="BA1838" s="21"/>
      <c r="BB1838" s="21"/>
      <c r="BC1838" s="21"/>
      <c r="BD1838" s="21"/>
      <c r="BE1838" s="21"/>
    </row>
    <row r="1839" spans="5:57" ht="12.75">
      <c r="E1839" s="21"/>
      <c r="F1839" s="21"/>
      <c r="G1839" s="21"/>
      <c r="H1839" s="21"/>
      <c r="I1839" s="21"/>
      <c r="J1839" s="21"/>
      <c r="K1839" s="21"/>
      <c r="L1839" s="21"/>
      <c r="M1839" s="21"/>
      <c r="N1839" s="21"/>
      <c r="O1839" s="21"/>
      <c r="P1839" s="21"/>
      <c r="Q1839" s="21"/>
      <c r="R1839" s="21"/>
      <c r="S1839" s="21"/>
      <c r="T1839" s="21"/>
      <c r="U1839" s="21"/>
      <c r="V1839" s="21"/>
      <c r="W1839" s="21"/>
      <c r="X1839" s="21"/>
      <c r="Y1839" s="21"/>
      <c r="Z1839" s="21"/>
      <c r="AA1839" s="21"/>
      <c r="AB1839" s="21"/>
      <c r="AC1839" s="21"/>
      <c r="AD1839" s="21"/>
      <c r="AE1839" s="21"/>
      <c r="AF1839" s="21"/>
      <c r="AG1839" s="21"/>
      <c r="AH1839" s="21"/>
      <c r="AI1839" s="21"/>
      <c r="AJ1839" s="21"/>
      <c r="AK1839" s="21"/>
      <c r="AL1839" s="21"/>
      <c r="AM1839" s="21"/>
      <c r="AN1839" s="21"/>
      <c r="AO1839" s="21"/>
      <c r="AP1839" s="21"/>
      <c r="AQ1839" s="21"/>
      <c r="AR1839" s="21"/>
      <c r="AS1839" s="21"/>
      <c r="AT1839" s="21"/>
      <c r="AU1839" s="21"/>
      <c r="AV1839" s="21"/>
      <c r="AW1839" s="21"/>
      <c r="AX1839" s="21"/>
      <c r="AY1839" s="21"/>
      <c r="AZ1839" s="21"/>
      <c r="BA1839" s="21"/>
      <c r="BB1839" s="21"/>
      <c r="BC1839" s="21"/>
      <c r="BD1839" s="21"/>
      <c r="BE1839" s="21"/>
    </row>
    <row r="1840" spans="5:57" ht="12.75">
      <c r="E1840" s="21"/>
      <c r="F1840" s="21"/>
      <c r="G1840" s="21"/>
      <c r="H1840" s="21"/>
      <c r="I1840" s="21"/>
      <c r="J1840" s="21"/>
      <c r="K1840" s="21"/>
      <c r="L1840" s="21"/>
      <c r="M1840" s="21"/>
      <c r="N1840" s="21"/>
      <c r="O1840" s="21"/>
      <c r="P1840" s="21"/>
      <c r="Q1840" s="21"/>
      <c r="R1840" s="21"/>
      <c r="S1840" s="21"/>
      <c r="T1840" s="21"/>
      <c r="U1840" s="21"/>
      <c r="V1840" s="21"/>
      <c r="W1840" s="21"/>
      <c r="X1840" s="21"/>
      <c r="Y1840" s="21"/>
      <c r="Z1840" s="21"/>
      <c r="AA1840" s="21"/>
      <c r="AB1840" s="21"/>
      <c r="AC1840" s="21"/>
      <c r="AD1840" s="21"/>
      <c r="AE1840" s="21"/>
      <c r="AF1840" s="21"/>
      <c r="AG1840" s="21"/>
      <c r="AH1840" s="21"/>
      <c r="AI1840" s="21"/>
      <c r="AJ1840" s="21"/>
      <c r="AK1840" s="21"/>
      <c r="AL1840" s="21"/>
      <c r="AM1840" s="21"/>
      <c r="AN1840" s="21"/>
      <c r="AO1840" s="21"/>
      <c r="AP1840" s="21"/>
      <c r="AQ1840" s="21"/>
      <c r="AR1840" s="21"/>
      <c r="AS1840" s="21"/>
      <c r="AT1840" s="21"/>
      <c r="AU1840" s="21"/>
      <c r="AV1840" s="21"/>
      <c r="AW1840" s="21"/>
      <c r="AX1840" s="21"/>
      <c r="AY1840" s="21"/>
      <c r="AZ1840" s="21"/>
      <c r="BA1840" s="21"/>
      <c r="BB1840" s="21"/>
      <c r="BC1840" s="21"/>
      <c r="BD1840" s="21"/>
      <c r="BE1840" s="21"/>
    </row>
    <row r="1841" spans="5:57" ht="12.75">
      <c r="E1841" s="21"/>
      <c r="F1841" s="21"/>
      <c r="G1841" s="21"/>
      <c r="H1841" s="21"/>
      <c r="I1841" s="21"/>
      <c r="J1841" s="21"/>
      <c r="K1841" s="21"/>
      <c r="L1841" s="21"/>
      <c r="M1841" s="21"/>
      <c r="N1841" s="21"/>
      <c r="O1841" s="21"/>
      <c r="P1841" s="21"/>
      <c r="Q1841" s="21"/>
      <c r="R1841" s="21"/>
      <c r="S1841" s="21"/>
      <c r="T1841" s="21"/>
      <c r="U1841" s="21"/>
      <c r="V1841" s="21"/>
      <c r="W1841" s="21"/>
      <c r="X1841" s="21"/>
      <c r="Y1841" s="21"/>
      <c r="Z1841" s="21"/>
      <c r="AA1841" s="21"/>
      <c r="AB1841" s="21"/>
      <c r="AC1841" s="21"/>
      <c r="AD1841" s="21"/>
      <c r="AE1841" s="21"/>
      <c r="AF1841" s="21"/>
      <c r="AG1841" s="21"/>
      <c r="AH1841" s="21"/>
      <c r="AI1841" s="21"/>
      <c r="AJ1841" s="21"/>
      <c r="AK1841" s="21"/>
      <c r="AL1841" s="21"/>
      <c r="AM1841" s="21"/>
      <c r="AN1841" s="21"/>
      <c r="AO1841" s="21"/>
      <c r="AP1841" s="21"/>
      <c r="AQ1841" s="21"/>
      <c r="AR1841" s="21"/>
      <c r="AS1841" s="21"/>
      <c r="AT1841" s="21"/>
      <c r="AU1841" s="21"/>
      <c r="AV1841" s="21"/>
      <c r="AW1841" s="21"/>
      <c r="AX1841" s="21"/>
      <c r="AY1841" s="21"/>
      <c r="AZ1841" s="21"/>
      <c r="BA1841" s="21"/>
      <c r="BB1841" s="21"/>
      <c r="BC1841" s="21"/>
      <c r="BD1841" s="21"/>
      <c r="BE1841" s="21"/>
    </row>
    <row r="1842" spans="5:57" ht="12.75">
      <c r="E1842" s="21"/>
      <c r="F1842" s="21"/>
      <c r="G1842" s="21"/>
      <c r="H1842" s="21"/>
      <c r="I1842" s="21"/>
      <c r="J1842" s="21"/>
      <c r="K1842" s="21"/>
      <c r="L1842" s="21"/>
      <c r="M1842" s="21"/>
      <c r="N1842" s="21"/>
      <c r="O1842" s="21"/>
      <c r="P1842" s="21"/>
      <c r="Q1842" s="21"/>
      <c r="R1842" s="21"/>
      <c r="S1842" s="21"/>
      <c r="T1842" s="21"/>
      <c r="U1842" s="21"/>
      <c r="V1842" s="21"/>
      <c r="W1842" s="21"/>
      <c r="X1842" s="21"/>
      <c r="Y1842" s="21"/>
      <c r="Z1842" s="21"/>
      <c r="AA1842" s="21"/>
      <c r="AB1842" s="21"/>
      <c r="AC1842" s="21"/>
      <c r="AD1842" s="21"/>
      <c r="AE1842" s="21"/>
      <c r="AF1842" s="21"/>
      <c r="AG1842" s="21"/>
      <c r="AH1842" s="21"/>
      <c r="AI1842" s="21"/>
      <c r="AJ1842" s="21"/>
      <c r="AK1842" s="21"/>
      <c r="AL1842" s="21"/>
      <c r="AM1842" s="21"/>
      <c r="AN1842" s="21"/>
      <c r="AO1842" s="21"/>
      <c r="AP1842" s="21"/>
      <c r="AQ1842" s="21"/>
      <c r="AR1842" s="21"/>
      <c r="AS1842" s="21"/>
      <c r="AT1842" s="21"/>
      <c r="AU1842" s="21"/>
      <c r="AV1842" s="21"/>
      <c r="AW1842" s="21"/>
      <c r="AX1842" s="21"/>
      <c r="AY1842" s="21"/>
      <c r="AZ1842" s="21"/>
      <c r="BA1842" s="21"/>
      <c r="BB1842" s="21"/>
      <c r="BC1842" s="21"/>
      <c r="BD1842" s="21"/>
      <c r="BE1842" s="21"/>
    </row>
    <row r="1843" spans="5:57" ht="12.75">
      <c r="E1843" s="21"/>
      <c r="F1843" s="21"/>
      <c r="G1843" s="21"/>
      <c r="H1843" s="21"/>
      <c r="I1843" s="21"/>
      <c r="J1843" s="21"/>
      <c r="K1843" s="21"/>
      <c r="L1843" s="21"/>
      <c r="M1843" s="21"/>
      <c r="N1843" s="21"/>
      <c r="O1843" s="21"/>
      <c r="P1843" s="21"/>
      <c r="Q1843" s="21"/>
      <c r="R1843" s="21"/>
      <c r="S1843" s="21"/>
      <c r="T1843" s="21"/>
      <c r="U1843" s="21"/>
      <c r="V1843" s="21"/>
      <c r="W1843" s="21"/>
      <c r="X1843" s="21"/>
      <c r="Y1843" s="21"/>
      <c r="Z1843" s="21"/>
      <c r="AA1843" s="21"/>
      <c r="AB1843" s="21"/>
      <c r="AC1843" s="21"/>
      <c r="AD1843" s="21"/>
      <c r="AE1843" s="21"/>
      <c r="AF1843" s="21"/>
      <c r="AG1843" s="21"/>
      <c r="AH1843" s="21"/>
      <c r="AI1843" s="21"/>
      <c r="AJ1843" s="21"/>
      <c r="AK1843" s="21"/>
      <c r="AL1843" s="21"/>
      <c r="AM1843" s="21"/>
      <c r="AN1843" s="21"/>
      <c r="AO1843" s="21"/>
      <c r="AP1843" s="21"/>
      <c r="AQ1843" s="21"/>
      <c r="AR1843" s="21"/>
      <c r="AS1843" s="21"/>
      <c r="AT1843" s="21"/>
      <c r="AU1843" s="21"/>
      <c r="AV1843" s="21"/>
      <c r="AW1843" s="21"/>
      <c r="AX1843" s="21"/>
      <c r="AY1843" s="21"/>
      <c r="AZ1843" s="21"/>
      <c r="BA1843" s="21"/>
      <c r="BB1843" s="21"/>
      <c r="BC1843" s="21"/>
      <c r="BD1843" s="21"/>
      <c r="BE1843" s="21"/>
    </row>
    <row r="1844" spans="5:57" ht="12.75">
      <c r="E1844" s="21"/>
      <c r="F1844" s="21"/>
      <c r="G1844" s="21"/>
      <c r="H1844" s="21"/>
      <c r="I1844" s="21"/>
      <c r="J1844" s="21"/>
      <c r="K1844" s="21"/>
      <c r="L1844" s="21"/>
      <c r="M1844" s="21"/>
      <c r="N1844" s="21"/>
      <c r="O1844" s="21"/>
      <c r="P1844" s="21"/>
      <c r="Q1844" s="21"/>
      <c r="R1844" s="21"/>
      <c r="S1844" s="21"/>
      <c r="T1844" s="21"/>
      <c r="U1844" s="21"/>
      <c r="V1844" s="21"/>
      <c r="W1844" s="21"/>
      <c r="X1844" s="21"/>
      <c r="Y1844" s="21"/>
      <c r="Z1844" s="21"/>
      <c r="AA1844" s="21"/>
      <c r="AB1844" s="21"/>
      <c r="AC1844" s="21"/>
      <c r="AD1844" s="21"/>
      <c r="AE1844" s="21"/>
      <c r="AF1844" s="21"/>
      <c r="AG1844" s="21"/>
      <c r="AH1844" s="21"/>
      <c r="AI1844" s="21"/>
      <c r="AJ1844" s="21"/>
      <c r="AK1844" s="21"/>
      <c r="AL1844" s="21"/>
      <c r="AM1844" s="21"/>
      <c r="AN1844" s="21"/>
      <c r="AO1844" s="21"/>
      <c r="AP1844" s="21"/>
      <c r="AQ1844" s="21"/>
      <c r="AR1844" s="21"/>
      <c r="AS1844" s="21"/>
      <c r="AT1844" s="21"/>
      <c r="AU1844" s="21"/>
      <c r="AV1844" s="21"/>
      <c r="AW1844" s="21"/>
      <c r="AX1844" s="21"/>
      <c r="AY1844" s="21"/>
      <c r="AZ1844" s="21"/>
      <c r="BA1844" s="21"/>
      <c r="BB1844" s="21"/>
      <c r="BC1844" s="21"/>
      <c r="BD1844" s="21"/>
      <c r="BE1844" s="21"/>
    </row>
    <row r="1845" spans="5:57" ht="12.75">
      <c r="E1845" s="21"/>
      <c r="F1845" s="21"/>
      <c r="G1845" s="21"/>
      <c r="H1845" s="21"/>
      <c r="I1845" s="21"/>
      <c r="J1845" s="21"/>
      <c r="K1845" s="21"/>
      <c r="L1845" s="21"/>
      <c r="M1845" s="21"/>
      <c r="N1845" s="21"/>
      <c r="O1845" s="21"/>
      <c r="P1845" s="21"/>
      <c r="Q1845" s="21"/>
      <c r="R1845" s="21"/>
      <c r="S1845" s="21"/>
      <c r="T1845" s="21"/>
      <c r="U1845" s="21"/>
      <c r="V1845" s="21"/>
      <c r="W1845" s="21"/>
      <c r="X1845" s="21"/>
      <c r="Y1845" s="21"/>
      <c r="Z1845" s="21"/>
      <c r="AA1845" s="21"/>
      <c r="AB1845" s="21"/>
      <c r="AC1845" s="21"/>
      <c r="AD1845" s="21"/>
      <c r="AE1845" s="21"/>
      <c r="AF1845" s="21"/>
      <c r="AG1845" s="21"/>
      <c r="AH1845" s="21"/>
      <c r="AI1845" s="21"/>
      <c r="AJ1845" s="21"/>
      <c r="AK1845" s="21"/>
      <c r="AL1845" s="21"/>
      <c r="AM1845" s="21"/>
      <c r="AN1845" s="21"/>
      <c r="AO1845" s="21"/>
      <c r="AP1845" s="21"/>
      <c r="AQ1845" s="21"/>
      <c r="AR1845" s="21"/>
      <c r="AS1845" s="21"/>
      <c r="AT1845" s="21"/>
      <c r="AU1845" s="21"/>
      <c r="AV1845" s="21"/>
      <c r="AW1845" s="21"/>
      <c r="AX1845" s="21"/>
      <c r="AY1845" s="21"/>
      <c r="AZ1845" s="21"/>
      <c r="BA1845" s="21"/>
      <c r="BB1845" s="21"/>
      <c r="BC1845" s="21"/>
      <c r="BD1845" s="21"/>
      <c r="BE1845" s="21"/>
    </row>
    <row r="1846" spans="5:57" ht="12.75">
      <c r="E1846" s="21"/>
      <c r="F1846" s="21"/>
      <c r="G1846" s="21"/>
      <c r="H1846" s="21"/>
      <c r="I1846" s="21"/>
      <c r="J1846" s="21"/>
      <c r="K1846" s="21"/>
      <c r="L1846" s="21"/>
      <c r="M1846" s="21"/>
      <c r="N1846" s="21"/>
      <c r="O1846" s="21"/>
      <c r="P1846" s="21"/>
      <c r="Q1846" s="21"/>
      <c r="R1846" s="21"/>
      <c r="S1846" s="21"/>
      <c r="T1846" s="21"/>
      <c r="U1846" s="21"/>
      <c r="V1846" s="21"/>
      <c r="W1846" s="21"/>
      <c r="X1846" s="21"/>
      <c r="Y1846" s="21"/>
      <c r="Z1846" s="21"/>
      <c r="AA1846" s="21"/>
      <c r="AB1846" s="21"/>
      <c r="AC1846" s="21"/>
      <c r="AD1846" s="21"/>
      <c r="AE1846" s="21"/>
      <c r="AF1846" s="21"/>
      <c r="AG1846" s="21"/>
      <c r="AH1846" s="21"/>
      <c r="AI1846" s="21"/>
      <c r="AJ1846" s="21"/>
      <c r="AK1846" s="21"/>
      <c r="AL1846" s="21"/>
      <c r="AM1846" s="21"/>
      <c r="AN1846" s="21"/>
      <c r="AO1846" s="21"/>
      <c r="AP1846" s="21"/>
      <c r="AQ1846" s="21"/>
      <c r="AR1846" s="21"/>
      <c r="AS1846" s="21"/>
      <c r="AT1846" s="21"/>
      <c r="AU1846" s="21"/>
      <c r="AV1846" s="21"/>
      <c r="AW1846" s="21"/>
      <c r="AX1846" s="21"/>
      <c r="AY1846" s="21"/>
      <c r="AZ1846" s="21"/>
      <c r="BA1846" s="21"/>
      <c r="BB1846" s="21"/>
      <c r="BC1846" s="21"/>
      <c r="BD1846" s="21"/>
      <c r="BE1846" s="21"/>
    </row>
    <row r="1847" spans="5:57" ht="12.75">
      <c r="E1847" s="21"/>
      <c r="F1847" s="21"/>
      <c r="G1847" s="21"/>
      <c r="H1847" s="21"/>
      <c r="I1847" s="21"/>
      <c r="J1847" s="21"/>
      <c r="K1847" s="21"/>
      <c r="L1847" s="21"/>
      <c r="M1847" s="21"/>
      <c r="N1847" s="21"/>
      <c r="O1847" s="21"/>
      <c r="P1847" s="21"/>
      <c r="Q1847" s="21"/>
      <c r="R1847" s="21"/>
      <c r="S1847" s="21"/>
      <c r="T1847" s="21"/>
      <c r="U1847" s="21"/>
      <c r="V1847" s="21"/>
      <c r="W1847" s="21"/>
      <c r="X1847" s="21"/>
      <c r="Y1847" s="21"/>
      <c r="Z1847" s="21"/>
      <c r="AA1847" s="21"/>
      <c r="AB1847" s="21"/>
      <c r="AC1847" s="21"/>
      <c r="AD1847" s="21"/>
      <c r="AE1847" s="21"/>
      <c r="AF1847" s="21"/>
      <c r="AG1847" s="21"/>
      <c r="AH1847" s="21"/>
      <c r="AI1847" s="21"/>
      <c r="AJ1847" s="21"/>
      <c r="AK1847" s="21"/>
      <c r="AL1847" s="21"/>
      <c r="AM1847" s="21"/>
      <c r="AN1847" s="21"/>
      <c r="AO1847" s="21"/>
      <c r="AP1847" s="21"/>
      <c r="AQ1847" s="21"/>
      <c r="AR1847" s="21"/>
      <c r="AS1847" s="21"/>
      <c r="AT1847" s="21"/>
      <c r="AU1847" s="21"/>
      <c r="AV1847" s="21"/>
      <c r="AW1847" s="21"/>
      <c r="AX1847" s="21"/>
      <c r="AY1847" s="21"/>
      <c r="AZ1847" s="21"/>
      <c r="BA1847" s="21"/>
      <c r="BB1847" s="21"/>
      <c r="BC1847" s="21"/>
      <c r="BD1847" s="21"/>
      <c r="BE1847" s="21"/>
    </row>
    <row r="1848" spans="5:57" ht="12.75">
      <c r="E1848" s="21"/>
      <c r="F1848" s="21"/>
      <c r="G1848" s="21"/>
      <c r="H1848" s="21"/>
      <c r="I1848" s="21"/>
      <c r="J1848" s="21"/>
      <c r="K1848" s="21"/>
      <c r="L1848" s="21"/>
      <c r="M1848" s="21"/>
      <c r="N1848" s="21"/>
      <c r="O1848" s="21"/>
      <c r="P1848" s="21"/>
      <c r="Q1848" s="21"/>
      <c r="R1848" s="21"/>
      <c r="S1848" s="21"/>
      <c r="T1848" s="21"/>
      <c r="U1848" s="21"/>
      <c r="V1848" s="21"/>
      <c r="W1848" s="21"/>
      <c r="X1848" s="21"/>
      <c r="Y1848" s="21"/>
      <c r="Z1848" s="21"/>
      <c r="AA1848" s="21"/>
      <c r="AB1848" s="21"/>
      <c r="AC1848" s="21"/>
      <c r="AD1848" s="21"/>
      <c r="AE1848" s="21"/>
      <c r="AF1848" s="21"/>
      <c r="AG1848" s="21"/>
      <c r="AH1848" s="21"/>
      <c r="AI1848" s="21"/>
      <c r="AJ1848" s="21"/>
      <c r="AK1848" s="21"/>
      <c r="AL1848" s="21"/>
      <c r="AM1848" s="21"/>
      <c r="AN1848" s="21"/>
      <c r="AO1848" s="21"/>
      <c r="AP1848" s="21"/>
      <c r="AQ1848" s="21"/>
      <c r="AR1848" s="21"/>
      <c r="AS1848" s="21"/>
      <c r="AT1848" s="21"/>
      <c r="AU1848" s="21"/>
      <c r="AV1848" s="21"/>
      <c r="AW1848" s="21"/>
      <c r="AX1848" s="21"/>
      <c r="AY1848" s="21"/>
      <c r="AZ1848" s="21"/>
      <c r="BA1848" s="21"/>
      <c r="BB1848" s="21"/>
      <c r="BC1848" s="21"/>
      <c r="BD1848" s="21"/>
      <c r="BE1848" s="21"/>
    </row>
    <row r="1849" spans="5:57" ht="12.75">
      <c r="E1849" s="21"/>
      <c r="F1849" s="21"/>
      <c r="G1849" s="21"/>
      <c r="H1849" s="21"/>
      <c r="I1849" s="21"/>
      <c r="J1849" s="21"/>
      <c r="K1849" s="21"/>
      <c r="L1849" s="21"/>
      <c r="M1849" s="21"/>
      <c r="N1849" s="21"/>
      <c r="O1849" s="21"/>
      <c r="P1849" s="21"/>
      <c r="Q1849" s="21"/>
      <c r="R1849" s="21"/>
      <c r="S1849" s="21"/>
      <c r="T1849" s="21"/>
      <c r="U1849" s="21"/>
      <c r="V1849" s="21"/>
      <c r="W1849" s="21"/>
      <c r="X1849" s="21"/>
      <c r="Y1849" s="21"/>
      <c r="Z1849" s="21"/>
      <c r="AA1849" s="21"/>
      <c r="AB1849" s="21"/>
      <c r="AC1849" s="21"/>
      <c r="AD1849" s="21"/>
      <c r="AE1849" s="21"/>
      <c r="AF1849" s="21"/>
      <c r="AG1849" s="21"/>
      <c r="AH1849" s="21"/>
      <c r="AI1849" s="21"/>
      <c r="AJ1849" s="21"/>
      <c r="AK1849" s="21"/>
      <c r="AL1849" s="21"/>
      <c r="AM1849" s="21"/>
      <c r="AN1849" s="21"/>
      <c r="AO1849" s="21"/>
      <c r="AP1849" s="21"/>
      <c r="AQ1849" s="21"/>
      <c r="AR1849" s="21"/>
      <c r="AS1849" s="21"/>
      <c r="AT1849" s="21"/>
      <c r="AU1849" s="21"/>
      <c r="AV1849" s="21"/>
      <c r="AW1849" s="21"/>
      <c r="AX1849" s="21"/>
      <c r="AY1849" s="21"/>
      <c r="AZ1849" s="21"/>
      <c r="BA1849" s="21"/>
      <c r="BB1849" s="21"/>
      <c r="BC1849" s="21"/>
      <c r="BD1849" s="21"/>
      <c r="BE1849" s="21"/>
    </row>
    <row r="1850" spans="5:57" ht="12.75">
      <c r="E1850" s="21"/>
      <c r="F1850" s="21"/>
      <c r="G1850" s="21"/>
      <c r="H1850" s="21"/>
      <c r="I1850" s="21"/>
      <c r="J1850" s="21"/>
      <c r="K1850" s="21"/>
      <c r="L1850" s="21"/>
      <c r="M1850" s="21"/>
      <c r="N1850" s="21"/>
      <c r="O1850" s="21"/>
      <c r="P1850" s="21"/>
      <c r="Q1850" s="21"/>
      <c r="R1850" s="21"/>
      <c r="S1850" s="21"/>
      <c r="T1850" s="21"/>
      <c r="U1850" s="21"/>
      <c r="V1850" s="21"/>
      <c r="W1850" s="21"/>
      <c r="X1850" s="21"/>
      <c r="Y1850" s="21"/>
      <c r="Z1850" s="21"/>
      <c r="AA1850" s="21"/>
      <c r="AB1850" s="21"/>
      <c r="AC1850" s="21"/>
      <c r="AD1850" s="21"/>
      <c r="AE1850" s="21"/>
      <c r="AF1850" s="21"/>
      <c r="AG1850" s="21"/>
      <c r="AH1850" s="21"/>
      <c r="AI1850" s="21"/>
      <c r="AJ1850" s="21"/>
      <c r="AK1850" s="21"/>
      <c r="AL1850" s="21"/>
      <c r="AM1850" s="21"/>
      <c r="AN1850" s="21"/>
      <c r="AO1850" s="21"/>
      <c r="AP1850" s="21"/>
      <c r="AQ1850" s="21"/>
      <c r="AR1850" s="21"/>
      <c r="AS1850" s="21"/>
      <c r="AT1850" s="21"/>
      <c r="AU1850" s="21"/>
      <c r="AV1850" s="21"/>
      <c r="AW1850" s="21"/>
      <c r="AX1850" s="21"/>
      <c r="AY1850" s="21"/>
      <c r="AZ1850" s="21"/>
      <c r="BA1850" s="21"/>
      <c r="BB1850" s="21"/>
      <c r="BC1850" s="21"/>
      <c r="BD1850" s="21"/>
      <c r="BE1850" s="21"/>
    </row>
    <row r="1851" spans="5:57" ht="12.75">
      <c r="E1851" s="21"/>
      <c r="F1851" s="21"/>
      <c r="G1851" s="21"/>
      <c r="H1851" s="21"/>
      <c r="I1851" s="21"/>
      <c r="J1851" s="21"/>
      <c r="K1851" s="21"/>
      <c r="L1851" s="21"/>
      <c r="M1851" s="21"/>
      <c r="N1851" s="21"/>
      <c r="O1851" s="21"/>
      <c r="P1851" s="21"/>
      <c r="Q1851" s="21"/>
      <c r="R1851" s="21"/>
      <c r="S1851" s="21"/>
      <c r="T1851" s="21"/>
      <c r="U1851" s="21"/>
      <c r="V1851" s="21"/>
      <c r="W1851" s="21"/>
      <c r="X1851" s="21"/>
      <c r="Y1851" s="21"/>
      <c r="Z1851" s="21"/>
      <c r="AA1851" s="21"/>
      <c r="AB1851" s="21"/>
      <c r="AC1851" s="21"/>
      <c r="AD1851" s="21"/>
      <c r="AE1851" s="21"/>
      <c r="AF1851" s="21"/>
      <c r="AG1851" s="21"/>
      <c r="AH1851" s="21"/>
      <c r="AI1851" s="21"/>
      <c r="AJ1851" s="21"/>
      <c r="AK1851" s="21"/>
      <c r="AL1851" s="21"/>
      <c r="AM1851" s="21"/>
      <c r="AN1851" s="21"/>
      <c r="AO1851" s="21"/>
      <c r="AP1851" s="21"/>
      <c r="AQ1851" s="21"/>
      <c r="AR1851" s="21"/>
      <c r="AS1851" s="21"/>
      <c r="AT1851" s="21"/>
      <c r="AU1851" s="21"/>
      <c r="AV1851" s="21"/>
      <c r="AW1851" s="21"/>
      <c r="AX1851" s="21"/>
      <c r="AY1851" s="21"/>
      <c r="AZ1851" s="21"/>
      <c r="BA1851" s="21"/>
      <c r="BB1851" s="21"/>
      <c r="BC1851" s="21"/>
      <c r="BD1851" s="21"/>
      <c r="BE1851" s="21"/>
    </row>
  </sheetData>
  <mergeCells count="3">
    <mergeCell ref="A1:D1"/>
    <mergeCell ref="A3:D3"/>
    <mergeCell ref="A54:D54"/>
  </mergeCells>
  <hyperlinks>
    <hyperlink ref="B4" location="'T-1.1'!A1" display="'T-1.1'!A1"/>
    <hyperlink ref="B5" location="'T-1.2'!A1" display="'T-1.2'!A1"/>
    <hyperlink ref="B6" location="'T-2.1'!A1" display="'T-2.1'!A1"/>
    <hyperlink ref="B7" location="'T-2.2 PROJECTED POPULATION'!A1" display="'T-2.2 PROJECTED POPULATION'!A1"/>
    <hyperlink ref="B11" location="'T-3'!A1" display="'T-3'!A1"/>
    <hyperlink ref="B12" location="'T-4.1'!A1" display="'T-4.1'!A1"/>
    <hyperlink ref="B14" location="'T-4.2'!A1" display="'T-4.2'!A1"/>
    <hyperlink ref="B15" location="'T-5'!A1" display="'T-5'!A1"/>
    <hyperlink ref="B16" location="'t-6.1'!A1" display="'t-6.1'!A1"/>
    <hyperlink ref="B17" location="'T-6.2-Consumption'!A1" display="'T-6.2-Consumption'!A1"/>
    <hyperlink ref="B19" location="'7.1'!A1" display="'7.1'!A1"/>
    <hyperlink ref="B21" location="'7.2'!A1" display="'7.2'!A1"/>
    <hyperlink ref="B22" location="'7.3'!A1" display="'7.3'!A1"/>
    <hyperlink ref="B23" location="'7.4'!A1" display="'7.4'!A1"/>
    <hyperlink ref="B24" location="'7.5'!A1" display="'7.5'!A1"/>
    <hyperlink ref="B25" location="'7.6'!A1" display="'7.6'!A1"/>
    <hyperlink ref="B27" location="'T-8.1'!A1" display="'T-8.1'!A1"/>
    <hyperlink ref="B28" location="'T-8.2'!A1" display="'T-8.2'!A1"/>
    <hyperlink ref="B29" location="'T-9'!A1" display="'T-9'!A1"/>
    <hyperlink ref="B30" location="'T9.2-9.3'!A1" display="'T9.2-9.3'!A1"/>
    <hyperlink ref="B36" location="'T-11.1'!A1" display="'T-11.1'!A1"/>
    <hyperlink ref="B41" location="'T-13.1'!A1" display="'T-13.1'!A1"/>
    <hyperlink ref="B42" location="'T-13.2'!A1" display="'T-13.2'!A1"/>
    <hyperlink ref="B43" location="'T-14'!A1" display="'T-14'!A1"/>
    <hyperlink ref="B45" location="'t-15.2'!A1" display="'t-15.2'!A1"/>
    <hyperlink ref="B33" location="'T-10.2'!A1" display="'T-10.2'!A1"/>
    <hyperlink ref="B44" location="'T-14'!A1" display="'T-14'!A1"/>
    <hyperlink ref="B32" location="'T9.2-9.3'!A36" display="'T9.2-9.3'!A36"/>
    <hyperlink ref="B31" location="'T9.2-9.3'!A1" display="'T9.2-9.3'!A1"/>
    <hyperlink ref="B53" location="'T-15.3-4'!A1" display="'T-15.3-4'!A1"/>
    <hyperlink ref="B34" location="'T-10.2'!A1" display="'T-10.2'!A1"/>
    <hyperlink ref="B37" location="'T-11.1'!A1" display="'T-11.1'!A1"/>
    <hyperlink ref="B38" location="'T-11.1'!A1" display="'T-11.1'!A1"/>
    <hyperlink ref="B39" location="'T-11.1'!A1" display="'T-11.1'!A1"/>
    <hyperlink ref="B52" location="'T-15.3-4'!A1" display="'T-15.3-4'!A1"/>
  </hyperlinks>
  <printOptions horizontalCentered="1"/>
  <pageMargins left="0.5905511811023623" right="0.1968503937007874" top="0.23" bottom="0.17" header="0.11811023622047245" footer="0.11811023622047245"/>
  <pageSetup fitToHeight="1" fitToWidth="1" horizontalDpi="1200" verticalDpi="1200" orientation="portrait" paperSize="9" scale="67" r:id="rId1"/>
</worksheet>
</file>

<file path=xl/worksheets/sheet10.xml><?xml version="1.0" encoding="utf-8"?>
<worksheet xmlns="http://schemas.openxmlformats.org/spreadsheetml/2006/main" xmlns:r="http://schemas.openxmlformats.org/officeDocument/2006/relationships">
  <sheetPr codeName="Sheet8">
    <pageSetUpPr fitToPage="1"/>
  </sheetPr>
  <dimension ref="A1:G390"/>
  <sheetViews>
    <sheetView showGridLines="0" workbookViewId="0" topLeftCell="A34">
      <selection activeCell="H39" sqref="H39"/>
    </sheetView>
  </sheetViews>
  <sheetFormatPr defaultColWidth="9.140625" defaultRowHeight="12.75"/>
  <cols>
    <col min="1" max="1" width="5.7109375" style="0" customWidth="1"/>
    <col min="2" max="2" width="21.140625" style="0" customWidth="1"/>
    <col min="3" max="3" width="18.421875" style="0" customWidth="1"/>
    <col min="4" max="4" width="3.140625" style="0" customWidth="1"/>
    <col min="5" max="5" width="18.57421875" style="0" customWidth="1"/>
  </cols>
  <sheetData>
    <row r="1" spans="1:5" ht="12.75">
      <c r="A1" s="255" t="s">
        <v>1199</v>
      </c>
      <c r="B1" s="255"/>
      <c r="C1" s="255"/>
      <c r="D1" s="255"/>
      <c r="E1" s="255"/>
    </row>
    <row r="2" spans="1:5" ht="6" customHeight="1">
      <c r="A2" s="256"/>
      <c r="B2" s="256"/>
      <c r="C2" s="256"/>
      <c r="D2" s="256"/>
      <c r="E2" s="256"/>
    </row>
    <row r="3" spans="1:5" ht="12.75">
      <c r="A3" s="255" t="s">
        <v>613</v>
      </c>
      <c r="B3" s="255"/>
      <c r="C3" s="255"/>
      <c r="D3" s="255"/>
      <c r="E3" s="255"/>
    </row>
    <row r="4" spans="1:5" ht="12.75">
      <c r="A4" s="255" t="s">
        <v>614</v>
      </c>
      <c r="B4" s="255"/>
      <c r="C4" s="255"/>
      <c r="D4" s="255"/>
      <c r="E4" s="255"/>
    </row>
    <row r="5" spans="1:5" ht="6" customHeight="1">
      <c r="A5" s="256"/>
      <c r="B5" s="256"/>
      <c r="C5" s="256"/>
      <c r="D5" s="256"/>
      <c r="E5" s="256"/>
    </row>
    <row r="6" spans="1:5" ht="12.75">
      <c r="A6" s="257" t="s">
        <v>370</v>
      </c>
      <c r="B6" s="258" t="s">
        <v>777</v>
      </c>
      <c r="C6" s="258" t="s">
        <v>615</v>
      </c>
      <c r="D6" s="258"/>
      <c r="E6" s="259" t="s">
        <v>616</v>
      </c>
    </row>
    <row r="7" spans="1:7" ht="12.75">
      <c r="A7" s="260"/>
      <c r="B7" s="261"/>
      <c r="C7" s="261"/>
      <c r="D7" s="261"/>
      <c r="E7" s="262"/>
      <c r="F7" t="s">
        <v>1149</v>
      </c>
      <c r="G7">
        <v>12</v>
      </c>
    </row>
    <row r="8" spans="1:5" ht="12.75">
      <c r="A8" s="263"/>
      <c r="B8" s="264"/>
      <c r="C8" s="264"/>
      <c r="D8" s="265"/>
      <c r="E8" s="266"/>
    </row>
    <row r="9" spans="1:5" ht="12.75">
      <c r="A9" s="267">
        <v>1</v>
      </c>
      <c r="B9" s="268" t="s">
        <v>531</v>
      </c>
      <c r="C9" s="268" t="s">
        <v>531</v>
      </c>
      <c r="D9" s="269">
        <v>1</v>
      </c>
      <c r="E9" s="270" t="s">
        <v>531</v>
      </c>
    </row>
    <row r="10" spans="1:5" ht="12.75">
      <c r="A10" s="267"/>
      <c r="B10" s="268"/>
      <c r="C10" s="268"/>
      <c r="D10" s="269">
        <f>D9+1</f>
        <v>2</v>
      </c>
      <c r="E10" s="270" t="s">
        <v>533</v>
      </c>
    </row>
    <row r="11" spans="1:5" ht="12.75">
      <c r="A11" s="267"/>
      <c r="B11" s="268"/>
      <c r="C11" s="268"/>
      <c r="D11" s="269">
        <f aca="true" t="shared" si="0" ref="D11:D46">D10+1</f>
        <v>3</v>
      </c>
      <c r="E11" s="270" t="s">
        <v>552</v>
      </c>
    </row>
    <row r="12" spans="1:5" ht="12.75">
      <c r="A12" s="267"/>
      <c r="B12" s="268"/>
      <c r="C12" s="268"/>
      <c r="D12" s="269"/>
      <c r="E12" s="270"/>
    </row>
    <row r="13" spans="1:5" ht="12.75">
      <c r="A13" s="267">
        <v>2</v>
      </c>
      <c r="B13" s="268" t="s">
        <v>425</v>
      </c>
      <c r="C13" s="268" t="s">
        <v>425</v>
      </c>
      <c r="D13" s="269">
        <f t="shared" si="0"/>
        <v>1</v>
      </c>
      <c r="E13" s="270" t="s">
        <v>425</v>
      </c>
    </row>
    <row r="14" spans="1:5" ht="12.75">
      <c r="A14" s="267"/>
      <c r="B14" s="268"/>
      <c r="C14" s="268"/>
      <c r="D14" s="269">
        <f t="shared" si="0"/>
        <v>2</v>
      </c>
      <c r="E14" s="270" t="s">
        <v>617</v>
      </c>
    </row>
    <row r="15" spans="1:5" ht="12.75">
      <c r="A15" s="267"/>
      <c r="B15" s="268"/>
      <c r="C15" s="268"/>
      <c r="D15" s="269">
        <f t="shared" si="0"/>
        <v>3</v>
      </c>
      <c r="E15" s="270" t="s">
        <v>542</v>
      </c>
    </row>
    <row r="16" spans="1:5" ht="12.75">
      <c r="A16" s="267"/>
      <c r="B16" s="268"/>
      <c r="C16" s="268"/>
      <c r="D16" s="269">
        <f t="shared" si="0"/>
        <v>4</v>
      </c>
      <c r="E16" s="270" t="s">
        <v>544</v>
      </c>
    </row>
    <row r="17" spans="1:5" ht="12.75">
      <c r="A17" s="267"/>
      <c r="B17" s="268"/>
      <c r="C17" s="268"/>
      <c r="D17" s="269"/>
      <c r="E17" s="270"/>
    </row>
    <row r="18" spans="1:5" ht="12.75">
      <c r="A18" s="267">
        <v>3</v>
      </c>
      <c r="B18" s="268" t="s">
        <v>429</v>
      </c>
      <c r="C18" s="268" t="s">
        <v>618</v>
      </c>
      <c r="D18" s="269">
        <f t="shared" si="0"/>
        <v>1</v>
      </c>
      <c r="E18" s="270" t="s">
        <v>429</v>
      </c>
    </row>
    <row r="19" spans="1:5" ht="12.75">
      <c r="A19" s="267"/>
      <c r="B19" s="268"/>
      <c r="C19" s="268"/>
      <c r="D19" s="269">
        <f t="shared" si="0"/>
        <v>2</v>
      </c>
      <c r="E19" s="270" t="s">
        <v>619</v>
      </c>
    </row>
    <row r="20" spans="1:5" ht="12.75">
      <c r="A20" s="267"/>
      <c r="B20" s="268"/>
      <c r="C20" s="268"/>
      <c r="D20" s="269">
        <f t="shared" si="0"/>
        <v>3</v>
      </c>
      <c r="E20" s="270" t="s">
        <v>554</v>
      </c>
    </row>
    <row r="21" spans="1:5" ht="12.75">
      <c r="A21" s="267"/>
      <c r="B21" s="268"/>
      <c r="C21" s="268"/>
      <c r="D21" s="269"/>
      <c r="E21" s="270"/>
    </row>
    <row r="22" spans="1:5" ht="12.75">
      <c r="A22" s="267">
        <v>4</v>
      </c>
      <c r="B22" s="268" t="s">
        <v>547</v>
      </c>
      <c r="C22" s="268" t="s">
        <v>620</v>
      </c>
      <c r="D22" s="269">
        <f t="shared" si="0"/>
        <v>1</v>
      </c>
      <c r="E22" s="270" t="s">
        <v>547</v>
      </c>
    </row>
    <row r="23" spans="1:5" ht="12.75">
      <c r="A23" s="267"/>
      <c r="B23" s="268"/>
      <c r="C23" s="268"/>
      <c r="D23" s="269">
        <f t="shared" si="0"/>
        <v>2</v>
      </c>
      <c r="E23" s="270" t="s">
        <v>608</v>
      </c>
    </row>
    <row r="24" spans="1:5" ht="12.75">
      <c r="A24" s="267"/>
      <c r="B24" s="268"/>
      <c r="C24" s="268"/>
      <c r="D24" s="269">
        <f t="shared" si="0"/>
        <v>3</v>
      </c>
      <c r="E24" s="270" t="s">
        <v>534</v>
      </c>
    </row>
    <row r="25" spans="1:5" ht="12.75">
      <c r="A25" s="267"/>
      <c r="B25" s="268"/>
      <c r="C25" s="268"/>
      <c r="D25" s="269">
        <f t="shared" si="0"/>
        <v>4</v>
      </c>
      <c r="E25" s="270" t="s">
        <v>556</v>
      </c>
    </row>
    <row r="26" spans="1:5" ht="12.75">
      <c r="A26" s="267"/>
      <c r="B26" s="268"/>
      <c r="C26" s="268"/>
      <c r="D26" s="269"/>
      <c r="E26" s="270"/>
    </row>
    <row r="27" spans="1:5" ht="12.75">
      <c r="A27" s="267">
        <v>5</v>
      </c>
      <c r="B27" s="268" t="s">
        <v>549</v>
      </c>
      <c r="C27" s="268" t="s">
        <v>621</v>
      </c>
      <c r="D27" s="269">
        <f t="shared" si="0"/>
        <v>1</v>
      </c>
      <c r="E27" s="270" t="s">
        <v>549</v>
      </c>
    </row>
    <row r="28" spans="1:5" ht="12.75">
      <c r="A28" s="267"/>
      <c r="B28" s="268"/>
      <c r="C28" s="268"/>
      <c r="D28" s="269">
        <f t="shared" si="0"/>
        <v>2</v>
      </c>
      <c r="E28" s="270" t="s">
        <v>545</v>
      </c>
    </row>
    <row r="29" spans="1:5" ht="12.75">
      <c r="A29" s="267"/>
      <c r="B29" s="268"/>
      <c r="C29" s="268"/>
      <c r="D29" s="269"/>
      <c r="E29" s="270"/>
    </row>
    <row r="30" spans="1:5" ht="12.75">
      <c r="A30" s="267">
        <v>6</v>
      </c>
      <c r="B30" s="268" t="s">
        <v>550</v>
      </c>
      <c r="C30" s="268" t="s">
        <v>622</v>
      </c>
      <c r="D30" s="269">
        <f t="shared" si="0"/>
        <v>1</v>
      </c>
      <c r="E30" s="270" t="s">
        <v>550</v>
      </c>
    </row>
    <row r="31" spans="1:5" ht="12.75">
      <c r="A31" s="267"/>
      <c r="B31" s="268"/>
      <c r="C31" s="268"/>
      <c r="D31" s="269">
        <f t="shared" si="0"/>
        <v>2</v>
      </c>
      <c r="E31" s="270" t="s">
        <v>555</v>
      </c>
    </row>
    <row r="32" spans="1:5" ht="12.75">
      <c r="A32" s="267"/>
      <c r="B32" s="268"/>
      <c r="C32" s="268"/>
      <c r="D32" s="269">
        <f t="shared" si="0"/>
        <v>3</v>
      </c>
      <c r="E32" s="270" t="s">
        <v>551</v>
      </c>
    </row>
    <row r="33" spans="1:5" ht="12.75">
      <c r="A33" s="267"/>
      <c r="B33" s="268"/>
      <c r="C33" s="268"/>
      <c r="D33" s="269">
        <f t="shared" si="0"/>
        <v>4</v>
      </c>
      <c r="E33" s="270" t="s">
        <v>607</v>
      </c>
    </row>
    <row r="34" spans="1:5" ht="12.75">
      <c r="A34" s="267"/>
      <c r="B34" s="268"/>
      <c r="C34" s="268"/>
      <c r="D34" s="269"/>
      <c r="E34" s="270"/>
    </row>
    <row r="35" spans="1:5" ht="12.75">
      <c r="A35" s="267">
        <v>7</v>
      </c>
      <c r="B35" s="268" t="s">
        <v>434</v>
      </c>
      <c r="C35" s="268" t="s">
        <v>623</v>
      </c>
      <c r="D35" s="269">
        <f t="shared" si="0"/>
        <v>1</v>
      </c>
      <c r="E35" s="270" t="s">
        <v>434</v>
      </c>
    </row>
    <row r="36" spans="1:5" ht="12.75">
      <c r="A36" s="267"/>
      <c r="B36" s="268"/>
      <c r="C36" s="268"/>
      <c r="D36" s="269">
        <f t="shared" si="0"/>
        <v>2</v>
      </c>
      <c r="E36" s="270" t="s">
        <v>424</v>
      </c>
    </row>
    <row r="37" spans="1:5" ht="12.75">
      <c r="A37" s="267"/>
      <c r="B37" s="268"/>
      <c r="C37" s="268"/>
      <c r="D37" s="269">
        <f t="shared" si="0"/>
        <v>3</v>
      </c>
      <c r="E37" s="270" t="s">
        <v>553</v>
      </c>
    </row>
    <row r="38" spans="1:5" ht="12.75">
      <c r="A38" s="267"/>
      <c r="B38" s="268"/>
      <c r="C38" s="268"/>
      <c r="D38" s="269">
        <f t="shared" si="0"/>
        <v>4</v>
      </c>
      <c r="E38" s="270" t="s">
        <v>540</v>
      </c>
    </row>
    <row r="39" spans="1:5" ht="12.75">
      <c r="A39" s="267"/>
      <c r="B39" s="268"/>
      <c r="C39" s="268"/>
      <c r="D39" s="269"/>
      <c r="E39" s="270"/>
    </row>
    <row r="40" spans="1:5" ht="12.75">
      <c r="A40" s="267">
        <v>8</v>
      </c>
      <c r="B40" s="268" t="s">
        <v>432</v>
      </c>
      <c r="C40" s="268" t="s">
        <v>432</v>
      </c>
      <c r="D40" s="269">
        <f t="shared" si="0"/>
        <v>1</v>
      </c>
      <c r="E40" s="270" t="s">
        <v>432</v>
      </c>
    </row>
    <row r="41" spans="1:5" ht="12.75">
      <c r="A41" s="267"/>
      <c r="B41" s="268"/>
      <c r="C41" s="268"/>
      <c r="D41" s="269">
        <f t="shared" si="0"/>
        <v>2</v>
      </c>
      <c r="E41" s="270" t="s">
        <v>541</v>
      </c>
    </row>
    <row r="42" spans="1:5" ht="12.75">
      <c r="A42" s="267"/>
      <c r="B42" s="268"/>
      <c r="C42" s="268"/>
      <c r="D42" s="269">
        <f t="shared" si="0"/>
        <v>3</v>
      </c>
      <c r="E42" s="270" t="s">
        <v>624</v>
      </c>
    </row>
    <row r="43" spans="1:5" ht="12.75">
      <c r="A43" s="267"/>
      <c r="B43" s="268"/>
      <c r="C43" s="268"/>
      <c r="D43" s="269">
        <f t="shared" si="0"/>
        <v>4</v>
      </c>
      <c r="E43" s="270" t="s">
        <v>530</v>
      </c>
    </row>
    <row r="44" spans="1:5" ht="12.75">
      <c r="A44" s="267"/>
      <c r="B44" s="268"/>
      <c r="C44" s="268"/>
      <c r="D44" s="269"/>
      <c r="E44" s="270"/>
    </row>
    <row r="45" spans="1:5" ht="12.75">
      <c r="A45" s="267">
        <v>9</v>
      </c>
      <c r="B45" s="268" t="s">
        <v>426</v>
      </c>
      <c r="C45" s="268" t="s">
        <v>625</v>
      </c>
      <c r="D45" s="269">
        <f t="shared" si="0"/>
        <v>1</v>
      </c>
      <c r="E45" s="270" t="s">
        <v>426</v>
      </c>
    </row>
    <row r="46" spans="1:5" ht="12.75">
      <c r="A46" s="267"/>
      <c r="B46" s="268"/>
      <c r="C46" s="268"/>
      <c r="D46" s="269">
        <f t="shared" si="0"/>
        <v>2</v>
      </c>
      <c r="E46" s="270" t="s">
        <v>546</v>
      </c>
    </row>
    <row r="47" spans="1:5" ht="6" customHeight="1">
      <c r="A47" s="271"/>
      <c r="B47" s="272"/>
      <c r="C47" s="272"/>
      <c r="D47" s="273"/>
      <c r="E47" s="274"/>
    </row>
    <row r="48" spans="1:5" ht="12.75">
      <c r="A48" s="275" t="s">
        <v>626</v>
      </c>
      <c r="B48" s="256"/>
      <c r="C48" s="256"/>
      <c r="D48" s="276"/>
      <c r="E48" s="256"/>
    </row>
    <row r="49" spans="1:5" ht="12.75">
      <c r="A49" s="275" t="s">
        <v>627</v>
      </c>
      <c r="B49" s="256"/>
      <c r="C49" s="256"/>
      <c r="D49" s="276"/>
      <c r="E49" s="256"/>
    </row>
    <row r="50" spans="1:5" ht="12.75">
      <c r="A50" s="23"/>
      <c r="B50" s="19"/>
      <c r="C50" s="19"/>
      <c r="D50" s="23"/>
      <c r="E50" s="19"/>
    </row>
    <row r="51" spans="1:5" ht="12.75">
      <c r="A51" s="23"/>
      <c r="B51" s="19"/>
      <c r="C51" s="19"/>
      <c r="D51" s="23"/>
      <c r="E51" s="19"/>
    </row>
    <row r="52" spans="1:5" ht="12.75">
      <c r="A52" s="23"/>
      <c r="B52" s="19"/>
      <c r="C52" s="19"/>
      <c r="D52" s="23"/>
      <c r="E52" s="19"/>
    </row>
    <row r="53" spans="1:5" ht="12.75">
      <c r="A53" s="23"/>
      <c r="B53" s="19"/>
      <c r="C53" s="19"/>
      <c r="D53" s="23"/>
      <c r="E53" s="19"/>
    </row>
    <row r="54" spans="1:5" ht="12.75">
      <c r="A54" s="23"/>
      <c r="B54" s="19"/>
      <c r="C54" s="19"/>
      <c r="D54" s="23"/>
      <c r="E54" s="19"/>
    </row>
    <row r="55" spans="1:5" ht="12.75">
      <c r="A55" s="23"/>
      <c r="B55" s="19"/>
      <c r="C55" s="19"/>
      <c r="D55" s="23"/>
      <c r="E55" s="19"/>
    </row>
    <row r="56" spans="1:5" ht="12.75">
      <c r="A56" s="23"/>
      <c r="B56" s="19"/>
      <c r="C56" s="19"/>
      <c r="D56" s="23"/>
      <c r="E56" s="19"/>
    </row>
    <row r="57" spans="1:5" ht="12.75">
      <c r="A57" s="23"/>
      <c r="B57" s="19"/>
      <c r="C57" s="19"/>
      <c r="D57" s="23"/>
      <c r="E57" s="19"/>
    </row>
    <row r="58" spans="1:5" ht="12.75">
      <c r="A58" s="23"/>
      <c r="B58" s="19"/>
      <c r="C58" s="19"/>
      <c r="D58" s="23"/>
      <c r="E58" s="19"/>
    </row>
    <row r="59" spans="1:5" ht="12.75">
      <c r="A59" s="23"/>
      <c r="B59" s="19"/>
      <c r="C59" s="19"/>
      <c r="D59" s="23"/>
      <c r="E59" s="19"/>
    </row>
    <row r="60" spans="1:5" ht="12.75">
      <c r="A60" s="23"/>
      <c r="B60" s="19"/>
      <c r="C60" s="19"/>
      <c r="D60" s="23"/>
      <c r="E60" s="19"/>
    </row>
    <row r="61" spans="1:5" ht="12.75">
      <c r="A61" s="23"/>
      <c r="B61" s="19"/>
      <c r="C61" s="19"/>
      <c r="D61" s="23"/>
      <c r="E61" s="19"/>
    </row>
    <row r="62" spans="1:5" ht="12.75">
      <c r="A62" s="23"/>
      <c r="B62" s="19"/>
      <c r="C62" s="19"/>
      <c r="D62" s="23"/>
      <c r="E62" s="19"/>
    </row>
    <row r="63" spans="1:5" ht="12.75">
      <c r="A63" s="23"/>
      <c r="B63" s="19"/>
      <c r="C63" s="19"/>
      <c r="D63" s="23"/>
      <c r="E63" s="19"/>
    </row>
    <row r="64" spans="1:5" ht="12.75">
      <c r="A64" s="23"/>
      <c r="B64" s="19"/>
      <c r="C64" s="19"/>
      <c r="D64" s="23"/>
      <c r="E64" s="19"/>
    </row>
    <row r="65" spans="1:5" ht="12.75">
      <c r="A65" s="23"/>
      <c r="B65" s="19"/>
      <c r="C65" s="19"/>
      <c r="D65" s="23"/>
      <c r="E65" s="19"/>
    </row>
    <row r="66" spans="1:5" ht="12.75">
      <c r="A66" s="23"/>
      <c r="B66" s="19"/>
      <c r="C66" s="19"/>
      <c r="D66" s="23"/>
      <c r="E66" s="19"/>
    </row>
    <row r="67" spans="1:4" ht="12.75">
      <c r="A67" s="1"/>
      <c r="D67" s="1"/>
    </row>
    <row r="68" spans="1:4" ht="12.75">
      <c r="A68" s="1"/>
      <c r="D68" s="1"/>
    </row>
    <row r="69" spans="1:4" ht="12.75">
      <c r="A69" s="1"/>
      <c r="D69" s="1"/>
    </row>
    <row r="70" spans="1:4" ht="12.75">
      <c r="A70" s="1"/>
      <c r="D70" s="1"/>
    </row>
    <row r="71" spans="1:4" ht="12.75">
      <c r="A71" s="1"/>
      <c r="D71" s="1"/>
    </row>
    <row r="72" spans="1:4" ht="12.75">
      <c r="A72" s="1"/>
      <c r="D72" s="1"/>
    </row>
    <row r="73" spans="1:4" ht="12.75">
      <c r="A73" s="1"/>
      <c r="D73" s="1"/>
    </row>
    <row r="74" spans="1:4" ht="12.75">
      <c r="A74" s="1"/>
      <c r="D74" s="1"/>
    </row>
    <row r="75" spans="1:4" ht="12.75">
      <c r="A75" s="1"/>
      <c r="D75" s="1"/>
    </row>
    <row r="76" spans="1:4" ht="12.75">
      <c r="A76" s="1"/>
      <c r="D76" s="1"/>
    </row>
    <row r="77" spans="1:4" ht="12.75">
      <c r="A77" s="1"/>
      <c r="D77" s="1"/>
    </row>
    <row r="78" spans="1:4" ht="12.75">
      <c r="A78" s="1"/>
      <c r="D78" s="1"/>
    </row>
    <row r="79" spans="1:4" ht="12.75">
      <c r="A79" s="1"/>
      <c r="D79" s="1"/>
    </row>
    <row r="80" spans="1:4" ht="12.75">
      <c r="A80" s="1"/>
      <c r="D80" s="1"/>
    </row>
    <row r="81" spans="1:4" ht="12.75">
      <c r="A81" s="1"/>
      <c r="D81" s="1"/>
    </row>
    <row r="82" spans="1:4" ht="12.75">
      <c r="A82" s="1"/>
      <c r="D82" s="1"/>
    </row>
    <row r="83" spans="1:4" ht="12.75">
      <c r="A83" s="1"/>
      <c r="D83" s="1"/>
    </row>
    <row r="84" spans="1:4" ht="12.75">
      <c r="A84" s="1"/>
      <c r="D84" s="1"/>
    </row>
    <row r="85" spans="1:4" ht="12.75">
      <c r="A85" s="1"/>
      <c r="D85" s="1"/>
    </row>
    <row r="86" spans="1:4" ht="12.75">
      <c r="A86" s="1"/>
      <c r="D86" s="1"/>
    </row>
    <row r="87" spans="1:4" ht="12.75">
      <c r="A87" s="1"/>
      <c r="D87" s="1"/>
    </row>
    <row r="88" spans="1:4" ht="12.75">
      <c r="A88" s="1"/>
      <c r="D88" s="1"/>
    </row>
    <row r="89" spans="1:4" ht="12.75">
      <c r="A89" s="1"/>
      <c r="D89" s="1"/>
    </row>
    <row r="90" spans="1:4" ht="12.75">
      <c r="A90" s="1"/>
      <c r="D90" s="1"/>
    </row>
    <row r="91" spans="1:4" ht="12.75">
      <c r="A91" s="1"/>
      <c r="D91" s="1"/>
    </row>
    <row r="92" spans="1:4" ht="12.75">
      <c r="A92" s="1"/>
      <c r="D92" s="1"/>
    </row>
    <row r="93" spans="1:4" ht="12.75">
      <c r="A93" s="1"/>
      <c r="D93" s="1"/>
    </row>
    <row r="94" spans="1:4" ht="12.75">
      <c r="A94" s="1"/>
      <c r="D94" s="1"/>
    </row>
    <row r="95" spans="1:4" ht="12.75">
      <c r="A95" s="1"/>
      <c r="D95" s="1"/>
    </row>
    <row r="96" spans="1:4" ht="12.75">
      <c r="A96" s="1"/>
      <c r="D96" s="1"/>
    </row>
    <row r="97" spans="1:4" ht="12.75">
      <c r="A97" s="1"/>
      <c r="D97" s="1"/>
    </row>
    <row r="98" spans="1:4" ht="12.75">
      <c r="A98" s="1"/>
      <c r="D98" s="1"/>
    </row>
    <row r="99" spans="1:4" ht="12.75">
      <c r="A99" s="1"/>
      <c r="D99" s="1"/>
    </row>
    <row r="100" spans="1:4" ht="12.75">
      <c r="A100" s="1"/>
      <c r="D100" s="1"/>
    </row>
    <row r="101" spans="1:4" ht="12.75">
      <c r="A101" s="1"/>
      <c r="D101" s="1"/>
    </row>
    <row r="102" spans="1:4" ht="12.75">
      <c r="A102" s="1"/>
      <c r="D102" s="1"/>
    </row>
    <row r="103" spans="1:4" ht="12.75">
      <c r="A103" s="1"/>
      <c r="D103" s="1"/>
    </row>
    <row r="104" spans="1:4" ht="12.75">
      <c r="A104" s="1"/>
      <c r="D104" s="1"/>
    </row>
    <row r="105" spans="1:4" ht="12.75">
      <c r="A105" s="1"/>
      <c r="D105" s="1"/>
    </row>
    <row r="106" spans="1:4" ht="12.75">
      <c r="A106" s="1"/>
      <c r="D106" s="1"/>
    </row>
    <row r="107" spans="1:4" ht="12.75">
      <c r="A107" s="1"/>
      <c r="D107" s="1"/>
    </row>
    <row r="108" spans="1:4" ht="12.75">
      <c r="A108" s="1"/>
      <c r="D108" s="1"/>
    </row>
    <row r="109" spans="1:4" ht="12.75">
      <c r="A109" s="1"/>
      <c r="D109" s="1"/>
    </row>
    <row r="110" spans="1:4" ht="12.75">
      <c r="A110" s="1"/>
      <c r="D110" s="1"/>
    </row>
    <row r="111" spans="1:4" ht="12.75">
      <c r="A111" s="1"/>
      <c r="D111" s="1"/>
    </row>
    <row r="112" spans="1:4" ht="12.75">
      <c r="A112" s="1"/>
      <c r="D112" s="1"/>
    </row>
    <row r="113" spans="1:4" ht="12.75">
      <c r="A113" s="1"/>
      <c r="D113" s="1"/>
    </row>
    <row r="114" spans="1:4" ht="12.75">
      <c r="A114" s="1"/>
      <c r="D114" s="1"/>
    </row>
    <row r="115" spans="1:4" ht="12.75">
      <c r="A115" s="1"/>
      <c r="D115" s="1"/>
    </row>
    <row r="116" spans="1:4" ht="12.75">
      <c r="A116" s="1"/>
      <c r="D116" s="1"/>
    </row>
    <row r="117" spans="1:4" ht="12.75">
      <c r="A117" s="1"/>
      <c r="D117" s="1"/>
    </row>
    <row r="118" spans="1:4" ht="12.75">
      <c r="A118" s="1"/>
      <c r="D118" s="1"/>
    </row>
    <row r="119" spans="1:4" ht="12.75">
      <c r="A119" s="1"/>
      <c r="D119" s="1"/>
    </row>
    <row r="120" spans="1:4" ht="12.75">
      <c r="A120" s="1"/>
      <c r="D120" s="1"/>
    </row>
    <row r="121" spans="1:4" ht="12.75">
      <c r="A121" s="1"/>
      <c r="D121" s="1"/>
    </row>
    <row r="122" spans="1:4" ht="12.75">
      <c r="A122" s="1"/>
      <c r="D122" s="1"/>
    </row>
    <row r="123" spans="1:4" ht="12.75">
      <c r="A123" s="1"/>
      <c r="D123" s="1"/>
    </row>
    <row r="124" spans="1:4" ht="12.75">
      <c r="A124" s="1"/>
      <c r="D124" s="1"/>
    </row>
    <row r="125" spans="1:4" ht="12.75">
      <c r="A125" s="1"/>
      <c r="D125" s="1"/>
    </row>
    <row r="126" spans="1:4" ht="12.75">
      <c r="A126" s="1"/>
      <c r="D126" s="1"/>
    </row>
    <row r="127" spans="1:4" ht="12.75">
      <c r="A127" s="1"/>
      <c r="D127" s="1"/>
    </row>
    <row r="128" spans="1:4" ht="12.75">
      <c r="A128" s="1"/>
      <c r="D128" s="1"/>
    </row>
    <row r="129" spans="1:4" ht="12.75">
      <c r="A129" s="1"/>
      <c r="D129" s="1"/>
    </row>
    <row r="130" spans="1:4" ht="12.75">
      <c r="A130" s="1"/>
      <c r="D130" s="1"/>
    </row>
    <row r="131" spans="1:4" ht="12.75">
      <c r="A131" s="1"/>
      <c r="D131" s="1"/>
    </row>
    <row r="132" spans="1:4" ht="12.75">
      <c r="A132" s="1"/>
      <c r="D132" s="1"/>
    </row>
    <row r="133" spans="1:4" ht="12.75">
      <c r="A133" s="1"/>
      <c r="D133" s="1"/>
    </row>
    <row r="134" spans="1:4" ht="12.75">
      <c r="A134" s="1"/>
      <c r="D134" s="1"/>
    </row>
    <row r="135" spans="1:4" ht="12.75">
      <c r="A135" s="1"/>
      <c r="D135" s="1"/>
    </row>
    <row r="136" spans="1:4" ht="12.75">
      <c r="A136" s="1"/>
      <c r="D136" s="1"/>
    </row>
    <row r="137" spans="1:4" ht="12.75">
      <c r="A137" s="1"/>
      <c r="D137" s="1"/>
    </row>
    <row r="138" spans="1:4" ht="12.75">
      <c r="A138" s="1"/>
      <c r="D138" s="1"/>
    </row>
    <row r="139" spans="1:4" ht="12.75">
      <c r="A139" s="1"/>
      <c r="D139" s="1"/>
    </row>
    <row r="140" spans="1:4" ht="12.75">
      <c r="A140" s="1"/>
      <c r="D140" s="1"/>
    </row>
    <row r="141" spans="1:4" ht="12.75">
      <c r="A141" s="1"/>
      <c r="D141" s="1"/>
    </row>
    <row r="142" spans="1:4" ht="12.75">
      <c r="A142" s="1"/>
      <c r="D142" s="1"/>
    </row>
    <row r="143" spans="1:4" ht="12.75">
      <c r="A143" s="1"/>
      <c r="D143" s="1"/>
    </row>
    <row r="144" spans="1:4" ht="12.75">
      <c r="A144" s="1"/>
      <c r="D144" s="1"/>
    </row>
    <row r="145" spans="1:4" ht="12.75">
      <c r="A145" s="1"/>
      <c r="D145" s="1"/>
    </row>
    <row r="146" spans="1:4" ht="12.75">
      <c r="A146" s="1"/>
      <c r="D146" s="1"/>
    </row>
    <row r="147" spans="1:4" ht="12.75">
      <c r="A147" s="1"/>
      <c r="D147" s="1"/>
    </row>
    <row r="148" spans="1:4" ht="12.75">
      <c r="A148" s="1"/>
      <c r="D148" s="1"/>
    </row>
    <row r="149" spans="1:4" ht="12.75">
      <c r="A149" s="1"/>
      <c r="D149" s="1"/>
    </row>
    <row r="150" spans="1:4" ht="12.75">
      <c r="A150" s="1"/>
      <c r="D150" s="1"/>
    </row>
    <row r="151" spans="1:4" ht="12.75">
      <c r="A151" s="1"/>
      <c r="D151" s="1"/>
    </row>
    <row r="152" spans="1:4" ht="12.75">
      <c r="A152" s="1"/>
      <c r="D152" s="1"/>
    </row>
    <row r="153" spans="1:4" ht="12.75">
      <c r="A153" s="1"/>
      <c r="D153" s="1"/>
    </row>
    <row r="154" spans="1:4" ht="12.75">
      <c r="A154" s="1"/>
      <c r="D154" s="1"/>
    </row>
    <row r="155" spans="1:4" ht="12.75">
      <c r="A155" s="1"/>
      <c r="D155" s="1"/>
    </row>
    <row r="156" spans="1:4" ht="12.75">
      <c r="A156" s="1"/>
      <c r="D156" s="1"/>
    </row>
    <row r="157" spans="1:4" ht="12.75">
      <c r="A157" s="1"/>
      <c r="D157" s="1"/>
    </row>
    <row r="158" spans="1:4" ht="12.75">
      <c r="A158" s="1"/>
      <c r="D158" s="1"/>
    </row>
    <row r="159" spans="1:4" ht="12.75">
      <c r="A159" s="1"/>
      <c r="D159" s="1"/>
    </row>
    <row r="160" spans="1:4" ht="12.75">
      <c r="A160" s="1"/>
      <c r="D160" s="1"/>
    </row>
    <row r="161" spans="1:4" ht="12.75">
      <c r="A161" s="1"/>
      <c r="D161" s="1"/>
    </row>
    <row r="162" spans="1:4" ht="12.75">
      <c r="A162" s="1"/>
      <c r="D162" s="1"/>
    </row>
    <row r="163" spans="1:4" ht="12.75">
      <c r="A163" s="1"/>
      <c r="D163" s="1"/>
    </row>
    <row r="164" spans="1:4" ht="12.75">
      <c r="A164" s="1"/>
      <c r="D164" s="1"/>
    </row>
    <row r="165" spans="1:4" ht="12.75">
      <c r="A165" s="1"/>
      <c r="D165" s="1"/>
    </row>
    <row r="166" spans="1:4" ht="12.75">
      <c r="A166" s="1"/>
      <c r="D166" s="1"/>
    </row>
    <row r="167" spans="1:4" ht="12.75">
      <c r="A167" s="1"/>
      <c r="D167" s="1"/>
    </row>
    <row r="168" spans="1:4" ht="12.75">
      <c r="A168" s="1"/>
      <c r="D168" s="1"/>
    </row>
    <row r="169" spans="1:4" ht="12.75">
      <c r="A169" s="1"/>
      <c r="D169" s="1"/>
    </row>
    <row r="170" spans="1:4" ht="12.75">
      <c r="A170" s="1"/>
      <c r="D170" s="1"/>
    </row>
    <row r="171" spans="1:4" ht="12.75">
      <c r="A171" s="1"/>
      <c r="D171" s="1"/>
    </row>
    <row r="172" spans="1:4" ht="12.75">
      <c r="A172" s="1"/>
      <c r="D172" s="1"/>
    </row>
    <row r="173" spans="1:4" ht="12.75">
      <c r="A173" s="1"/>
      <c r="D173" s="1"/>
    </row>
    <row r="174" spans="1:4" ht="12.75">
      <c r="A174" s="1"/>
      <c r="D174" s="1"/>
    </row>
    <row r="175" spans="1:4" ht="12.75">
      <c r="A175" s="1"/>
      <c r="D175" s="1"/>
    </row>
    <row r="176" spans="1:4" ht="12.75">
      <c r="A176" s="1"/>
      <c r="D176" s="1"/>
    </row>
    <row r="177" spans="1:4" ht="12.75">
      <c r="A177" s="1"/>
      <c r="D177" s="1"/>
    </row>
    <row r="178" spans="1:4" ht="12.75">
      <c r="A178" s="1"/>
      <c r="D178" s="1"/>
    </row>
    <row r="179" spans="1:4" ht="12.75">
      <c r="A179" s="1"/>
      <c r="D179" s="1"/>
    </row>
    <row r="180" spans="1:4" ht="12.75">
      <c r="A180" s="1"/>
      <c r="D180" s="1"/>
    </row>
    <row r="181" spans="1:4" ht="12.75">
      <c r="A181" s="1"/>
      <c r="D181" s="1"/>
    </row>
    <row r="182" spans="1:4" ht="12.75">
      <c r="A182" s="1"/>
      <c r="D182" s="1"/>
    </row>
    <row r="183" spans="1:4" ht="12.75">
      <c r="A183" s="1"/>
      <c r="D183" s="1"/>
    </row>
    <row r="184" spans="1:4" ht="12.75">
      <c r="A184" s="1"/>
      <c r="D184" s="1"/>
    </row>
    <row r="185" ht="12.75">
      <c r="D185" s="1"/>
    </row>
    <row r="186" ht="12.75">
      <c r="D186" s="1"/>
    </row>
    <row r="187" ht="12.75">
      <c r="D187" s="1"/>
    </row>
    <row r="188" ht="12.75">
      <c r="D188" s="1"/>
    </row>
    <row r="189" ht="12.75">
      <c r="D189" s="1"/>
    </row>
    <row r="190" ht="12.75">
      <c r="D190" s="1"/>
    </row>
    <row r="191" ht="12.75">
      <c r="D191" s="1"/>
    </row>
    <row r="192" ht="12.75">
      <c r="D192" s="1"/>
    </row>
    <row r="193" ht="12.75">
      <c r="D193" s="1"/>
    </row>
    <row r="194" ht="12.75">
      <c r="D194" s="1"/>
    </row>
    <row r="195" ht="12.75">
      <c r="D195" s="1"/>
    </row>
    <row r="196" ht="12.75">
      <c r="D196" s="1"/>
    </row>
    <row r="197" ht="12.75">
      <c r="D197" s="1"/>
    </row>
    <row r="198" ht="12.75">
      <c r="D198" s="1"/>
    </row>
    <row r="199" ht="12.75">
      <c r="D199" s="1"/>
    </row>
    <row r="200" ht="12.75">
      <c r="D200" s="1"/>
    </row>
    <row r="201" ht="12.75">
      <c r="D201" s="1"/>
    </row>
    <row r="202" ht="12.75">
      <c r="D202" s="1"/>
    </row>
    <row r="203" ht="12.75">
      <c r="D203" s="1"/>
    </row>
    <row r="204" ht="12.75">
      <c r="D204" s="1"/>
    </row>
    <row r="205" ht="12.75">
      <c r="D205" s="1"/>
    </row>
    <row r="206" ht="12.75">
      <c r="D206" s="1"/>
    </row>
    <row r="207" ht="12.75">
      <c r="D207" s="1"/>
    </row>
    <row r="208" ht="12.75">
      <c r="D208" s="1"/>
    </row>
    <row r="209" ht="12.75">
      <c r="D209" s="1"/>
    </row>
    <row r="210" ht="12.75">
      <c r="D210" s="1"/>
    </row>
    <row r="211" ht="12.75">
      <c r="D211" s="1"/>
    </row>
    <row r="212" ht="12.75">
      <c r="D212" s="1"/>
    </row>
    <row r="213" ht="12.75">
      <c r="D213" s="1"/>
    </row>
    <row r="214" ht="12.75">
      <c r="D214" s="1"/>
    </row>
    <row r="215" ht="12.75">
      <c r="D215" s="1"/>
    </row>
    <row r="216" ht="12.75">
      <c r="D216" s="1"/>
    </row>
    <row r="217" ht="12.75">
      <c r="D217" s="1"/>
    </row>
    <row r="218" ht="12.75">
      <c r="D218" s="1"/>
    </row>
    <row r="219" ht="12.75">
      <c r="D219" s="1"/>
    </row>
    <row r="220" ht="12.75">
      <c r="D220" s="1"/>
    </row>
    <row r="221" ht="12.75">
      <c r="D221" s="1"/>
    </row>
    <row r="222" ht="12.75">
      <c r="D222" s="1"/>
    </row>
    <row r="223" ht="12.75">
      <c r="D223" s="1"/>
    </row>
    <row r="224" ht="12.75">
      <c r="D224" s="1"/>
    </row>
    <row r="225" ht="12.75">
      <c r="D225" s="1"/>
    </row>
    <row r="226" ht="12.75">
      <c r="D226" s="1"/>
    </row>
    <row r="227" ht="12.75">
      <c r="D227" s="1"/>
    </row>
    <row r="228" ht="12.75">
      <c r="D228" s="1"/>
    </row>
    <row r="229" ht="12.75">
      <c r="D229" s="1"/>
    </row>
    <row r="230" ht="12.75">
      <c r="D230" s="1"/>
    </row>
    <row r="231" ht="12.75">
      <c r="D231" s="1"/>
    </row>
    <row r="232" ht="12.75">
      <c r="D232" s="1"/>
    </row>
    <row r="233" ht="12.75">
      <c r="D233" s="1"/>
    </row>
    <row r="234" ht="12.75">
      <c r="D234" s="1"/>
    </row>
    <row r="235" ht="12.75">
      <c r="D235" s="1"/>
    </row>
    <row r="236" ht="12.75">
      <c r="D236" s="1"/>
    </row>
    <row r="237" ht="12.75">
      <c r="D237" s="1"/>
    </row>
    <row r="238" ht="12.75">
      <c r="D238" s="1"/>
    </row>
    <row r="239" ht="12.75">
      <c r="D239" s="1"/>
    </row>
    <row r="240" ht="12.75">
      <c r="D240" s="1"/>
    </row>
    <row r="241" ht="12.75">
      <c r="D241" s="1"/>
    </row>
    <row r="242" ht="12.75">
      <c r="D242" s="1"/>
    </row>
    <row r="243" ht="12.75">
      <c r="D243" s="1"/>
    </row>
    <row r="244" ht="12.75">
      <c r="D244" s="1"/>
    </row>
    <row r="245" ht="12.75">
      <c r="D245" s="1"/>
    </row>
    <row r="246" ht="12.75">
      <c r="D246" s="1"/>
    </row>
    <row r="247" ht="12.75">
      <c r="D247" s="1"/>
    </row>
    <row r="248" ht="12.75">
      <c r="D248" s="1"/>
    </row>
    <row r="249" ht="12.75">
      <c r="D249" s="1"/>
    </row>
    <row r="250" ht="12.75">
      <c r="D250" s="1"/>
    </row>
    <row r="251" ht="12.75">
      <c r="D251" s="1"/>
    </row>
    <row r="252" ht="12.75">
      <c r="D252" s="1"/>
    </row>
    <row r="253" ht="12.75">
      <c r="D253" s="1"/>
    </row>
    <row r="254" ht="12.75">
      <c r="D254" s="1"/>
    </row>
    <row r="255" ht="12.75">
      <c r="D255" s="1"/>
    </row>
    <row r="256" ht="12.75">
      <c r="D256" s="1"/>
    </row>
    <row r="257" ht="12.75">
      <c r="D257" s="1"/>
    </row>
    <row r="258" ht="12.75">
      <c r="D258" s="1"/>
    </row>
    <row r="259" ht="12.75">
      <c r="D259" s="1"/>
    </row>
    <row r="260" ht="12.75">
      <c r="D260" s="1"/>
    </row>
    <row r="261" ht="12.75">
      <c r="D261" s="1"/>
    </row>
    <row r="262" ht="12.75">
      <c r="D262" s="1"/>
    </row>
    <row r="263" ht="12.75">
      <c r="D263" s="1"/>
    </row>
    <row r="264" ht="12.75">
      <c r="D264" s="1"/>
    </row>
    <row r="265" ht="12.75">
      <c r="D265" s="1"/>
    </row>
    <row r="266" ht="12.75">
      <c r="D266" s="1"/>
    </row>
    <row r="267" ht="12.75">
      <c r="D267" s="1"/>
    </row>
    <row r="268" ht="12.75">
      <c r="D268" s="1"/>
    </row>
    <row r="269" ht="12.75">
      <c r="D269" s="1"/>
    </row>
    <row r="270" ht="12.75">
      <c r="D270" s="1"/>
    </row>
    <row r="271" ht="12.75">
      <c r="D271" s="1"/>
    </row>
    <row r="272" ht="12.75">
      <c r="D272" s="1"/>
    </row>
    <row r="273" ht="12.75">
      <c r="D273" s="1"/>
    </row>
    <row r="274" ht="12.75">
      <c r="D274" s="1"/>
    </row>
    <row r="275" ht="12.75">
      <c r="D275" s="1"/>
    </row>
    <row r="276" ht="12.75">
      <c r="D276" s="1"/>
    </row>
    <row r="277" ht="12.75">
      <c r="D277" s="1"/>
    </row>
    <row r="278" ht="12.75">
      <c r="D278" s="1"/>
    </row>
    <row r="279" ht="12.75">
      <c r="D279" s="1"/>
    </row>
    <row r="280" ht="12.75">
      <c r="D280" s="1"/>
    </row>
    <row r="281" ht="12.75">
      <c r="D281" s="1"/>
    </row>
    <row r="282" ht="12.75">
      <c r="D282" s="1"/>
    </row>
    <row r="283" ht="12.75">
      <c r="D283" s="1"/>
    </row>
    <row r="284" ht="12.75">
      <c r="D284" s="1"/>
    </row>
    <row r="285" ht="12.75">
      <c r="D285" s="1"/>
    </row>
    <row r="286" ht="12.75">
      <c r="D286" s="1"/>
    </row>
    <row r="287" ht="12.75">
      <c r="D287" s="1"/>
    </row>
    <row r="288" ht="12.75">
      <c r="D288" s="1"/>
    </row>
    <row r="289" ht="12.75">
      <c r="D289" s="1"/>
    </row>
    <row r="290" ht="12.75">
      <c r="D290" s="1"/>
    </row>
    <row r="291" ht="12.75">
      <c r="D291" s="1"/>
    </row>
    <row r="292" ht="12.75">
      <c r="D292" s="1"/>
    </row>
    <row r="293" ht="12.75">
      <c r="D293" s="1"/>
    </row>
    <row r="294" ht="12.75">
      <c r="D294" s="1"/>
    </row>
    <row r="295" ht="12.75">
      <c r="D295" s="1"/>
    </row>
    <row r="296" ht="12.75">
      <c r="D296" s="1"/>
    </row>
    <row r="297" ht="12.75">
      <c r="D297" s="1"/>
    </row>
    <row r="298" ht="12.75">
      <c r="D298" s="1"/>
    </row>
    <row r="299" ht="12.75">
      <c r="D299" s="1"/>
    </row>
    <row r="300" ht="12.75">
      <c r="D300" s="1"/>
    </row>
    <row r="301" ht="12.75">
      <c r="D301" s="1"/>
    </row>
    <row r="302" ht="12.75">
      <c r="D302" s="1"/>
    </row>
    <row r="303" ht="12.75">
      <c r="D303" s="1"/>
    </row>
    <row r="304" ht="12.75">
      <c r="D304" s="1"/>
    </row>
    <row r="305" ht="12.75">
      <c r="D305" s="1"/>
    </row>
    <row r="306" ht="12.75">
      <c r="D306" s="1"/>
    </row>
    <row r="307" ht="12.75">
      <c r="D307" s="1"/>
    </row>
    <row r="308" ht="12.75">
      <c r="D308" s="1"/>
    </row>
    <row r="309" ht="12.75">
      <c r="D309" s="1"/>
    </row>
    <row r="310" ht="12.75">
      <c r="D310" s="1"/>
    </row>
    <row r="311" ht="12.75">
      <c r="D311" s="1"/>
    </row>
    <row r="312" ht="12.75">
      <c r="D312" s="1"/>
    </row>
    <row r="313" ht="12.75">
      <c r="D313" s="1"/>
    </row>
    <row r="314" ht="12.75">
      <c r="D314" s="1"/>
    </row>
    <row r="315" ht="12.75">
      <c r="D315" s="1"/>
    </row>
    <row r="316" ht="12.75">
      <c r="D316" s="1"/>
    </row>
    <row r="317" ht="12.75">
      <c r="D317" s="1"/>
    </row>
    <row r="318" ht="12.75">
      <c r="D318" s="1"/>
    </row>
    <row r="319" ht="12.75">
      <c r="D319" s="1"/>
    </row>
    <row r="320" ht="12.75">
      <c r="D320" s="1"/>
    </row>
    <row r="321" ht="12.75">
      <c r="D321" s="1"/>
    </row>
    <row r="322" ht="12.75">
      <c r="D322" s="1"/>
    </row>
    <row r="323" ht="12.75">
      <c r="D323" s="1"/>
    </row>
    <row r="324" ht="12.75">
      <c r="D324" s="1"/>
    </row>
    <row r="325" ht="12.75">
      <c r="D325" s="1"/>
    </row>
    <row r="326" ht="12.75">
      <c r="D326" s="1"/>
    </row>
    <row r="327" ht="12.75">
      <c r="D327" s="1"/>
    </row>
    <row r="328" ht="12.75">
      <c r="D328" s="1"/>
    </row>
    <row r="329" ht="12.75">
      <c r="D329" s="1"/>
    </row>
    <row r="330" ht="12.75">
      <c r="D330" s="1"/>
    </row>
    <row r="331" ht="12.75">
      <c r="D331" s="1"/>
    </row>
    <row r="332" ht="12.75">
      <c r="D332" s="1"/>
    </row>
    <row r="333" ht="12.75">
      <c r="D333" s="1"/>
    </row>
    <row r="334" ht="12.75">
      <c r="D334" s="1"/>
    </row>
    <row r="335" ht="12.75">
      <c r="D335" s="1"/>
    </row>
    <row r="336" ht="12.75">
      <c r="D336" s="1"/>
    </row>
    <row r="337" ht="12.75">
      <c r="D337" s="1"/>
    </row>
    <row r="338" ht="12.75">
      <c r="D338" s="1"/>
    </row>
    <row r="339" ht="12.75">
      <c r="D339" s="1"/>
    </row>
    <row r="340" ht="12.75">
      <c r="D340" s="1"/>
    </row>
    <row r="341" ht="12.75">
      <c r="D341" s="1"/>
    </row>
    <row r="342" ht="12.75">
      <c r="D342" s="1"/>
    </row>
    <row r="343" ht="12.75">
      <c r="D343" s="1"/>
    </row>
    <row r="344" ht="12.75">
      <c r="D344" s="1"/>
    </row>
    <row r="345" ht="12.75">
      <c r="D345" s="1"/>
    </row>
    <row r="346" ht="12.75">
      <c r="D346" s="1"/>
    </row>
    <row r="347" ht="12.75">
      <c r="D347" s="1"/>
    </row>
    <row r="348" ht="12.75">
      <c r="D348" s="1"/>
    </row>
    <row r="349" ht="12.75">
      <c r="D349" s="1"/>
    </row>
    <row r="350" ht="12.75">
      <c r="D350" s="1"/>
    </row>
    <row r="351" ht="12.75">
      <c r="D351" s="1"/>
    </row>
    <row r="352" ht="12.75">
      <c r="D352" s="1"/>
    </row>
    <row r="353" ht="12.75">
      <c r="D353" s="1"/>
    </row>
    <row r="354" ht="12.75">
      <c r="D354" s="1"/>
    </row>
    <row r="355" ht="12.75">
      <c r="D355" s="1"/>
    </row>
    <row r="356" ht="12.75">
      <c r="D356" s="1"/>
    </row>
    <row r="357" ht="12.75">
      <c r="D357" s="1"/>
    </row>
    <row r="358" ht="12.75">
      <c r="D358" s="1"/>
    </row>
    <row r="359" ht="12.75">
      <c r="D359" s="1"/>
    </row>
    <row r="360" ht="12.75">
      <c r="D360" s="1"/>
    </row>
    <row r="361" ht="12.75">
      <c r="D361" s="1"/>
    </row>
    <row r="362" ht="12.75">
      <c r="D362" s="1"/>
    </row>
    <row r="363" ht="12.75">
      <c r="D363" s="1"/>
    </row>
    <row r="364" ht="12.75">
      <c r="D364" s="1"/>
    </row>
    <row r="365" ht="12.75">
      <c r="D365" s="1"/>
    </row>
    <row r="366" ht="12.75">
      <c r="D366" s="1"/>
    </row>
    <row r="367" ht="12.75">
      <c r="D367" s="1"/>
    </row>
    <row r="368" ht="12.75">
      <c r="D368" s="1"/>
    </row>
    <row r="369" ht="12.75">
      <c r="D369" s="1"/>
    </row>
    <row r="370" ht="12.75">
      <c r="D370" s="1"/>
    </row>
    <row r="371" ht="12.75">
      <c r="D371" s="1"/>
    </row>
    <row r="372" ht="12.75">
      <c r="D372" s="1"/>
    </row>
    <row r="373" ht="12.75">
      <c r="D373" s="1"/>
    </row>
    <row r="374" ht="12.75">
      <c r="D374" s="1"/>
    </row>
    <row r="375" ht="12.75">
      <c r="D375" s="1"/>
    </row>
    <row r="376" ht="12.75">
      <c r="D376" s="1"/>
    </row>
    <row r="377" ht="12.75">
      <c r="D377" s="1"/>
    </row>
    <row r="378" ht="12.75">
      <c r="D378" s="1"/>
    </row>
    <row r="379" ht="12.75">
      <c r="D379" s="1"/>
    </row>
    <row r="380" ht="12.75">
      <c r="D380" s="1"/>
    </row>
    <row r="381" ht="12.75">
      <c r="D381" s="1"/>
    </row>
    <row r="382" ht="12.75">
      <c r="D382" s="1"/>
    </row>
    <row r="383" ht="12.75">
      <c r="D383" s="1"/>
    </row>
    <row r="384" ht="12.75">
      <c r="D384" s="1"/>
    </row>
    <row r="385" ht="12.75">
      <c r="D385" s="1"/>
    </row>
    <row r="386" ht="12.75">
      <c r="D386" s="1"/>
    </row>
    <row r="387" ht="12.75">
      <c r="D387" s="1"/>
    </row>
    <row r="388" ht="12.75">
      <c r="D388" s="1"/>
    </row>
    <row r="389" ht="12.75">
      <c r="D389" s="1"/>
    </row>
    <row r="390" ht="12.75">
      <c r="D390" s="1"/>
    </row>
  </sheetData>
  <mergeCells count="3">
    <mergeCell ref="A3:E3"/>
    <mergeCell ref="A4:E4"/>
    <mergeCell ref="A1:E1"/>
  </mergeCells>
  <printOptions horizontalCentered="1" verticalCentered="1"/>
  <pageMargins left="0.5905511811023623" right="0.1968503937007874" top="0.29" bottom="0.68" header="0.1968503937007874" footer="0.45"/>
  <pageSetup fitToHeight="1" fitToWidth="1" horizontalDpi="1200" verticalDpi="1200" orientation="portrait" paperSize="9" scale="83" r:id="rId1"/>
  <headerFooter alignWithMargins="0">
    <oddFooter>&amp;C(12)</oddFooter>
  </headerFooter>
</worksheet>
</file>

<file path=xl/worksheets/sheet11.xml><?xml version="1.0" encoding="utf-8"?>
<worksheet xmlns="http://schemas.openxmlformats.org/spreadsheetml/2006/main" xmlns:r="http://schemas.openxmlformats.org/officeDocument/2006/relationships">
  <sheetPr codeName="Sheet22">
    <pageSetUpPr fitToPage="1"/>
  </sheetPr>
  <dimension ref="A1:H271"/>
  <sheetViews>
    <sheetView showGridLines="0" zoomScaleSheetLayoutView="100" workbookViewId="0" topLeftCell="A55">
      <selection activeCell="A70" sqref="A1:E70"/>
    </sheetView>
  </sheetViews>
  <sheetFormatPr defaultColWidth="9.140625" defaultRowHeight="12.75"/>
  <cols>
    <col min="2" max="2" width="12.421875" style="0" bestFit="1" customWidth="1"/>
    <col min="3" max="3" width="17.57421875" style="0" bestFit="1" customWidth="1"/>
    <col min="4" max="4" width="3.00390625" style="0" bestFit="1" customWidth="1"/>
    <col min="5" max="5" width="14.57421875" style="0" bestFit="1" customWidth="1"/>
  </cols>
  <sheetData>
    <row r="1" spans="1:5" ht="12.75">
      <c r="A1" s="277" t="s">
        <v>1151</v>
      </c>
      <c r="B1" s="277"/>
      <c r="C1" s="277"/>
      <c r="D1" s="277"/>
      <c r="E1" s="277"/>
    </row>
    <row r="2" spans="1:5" ht="12.75">
      <c r="A2" s="278" t="s">
        <v>503</v>
      </c>
      <c r="B2" s="278"/>
      <c r="C2" s="278"/>
      <c r="D2" s="278"/>
      <c r="E2" s="278"/>
    </row>
    <row r="3" spans="1:5" ht="7.5" customHeight="1">
      <c r="A3" s="279"/>
      <c r="B3" s="279"/>
      <c r="C3" s="279"/>
      <c r="D3" s="279"/>
      <c r="E3" s="279"/>
    </row>
    <row r="4" spans="1:5" ht="12.75">
      <c r="A4" s="280" t="s">
        <v>370</v>
      </c>
      <c r="B4" s="281" t="s">
        <v>504</v>
      </c>
      <c r="C4" s="281" t="s">
        <v>412</v>
      </c>
      <c r="D4" s="282" t="s">
        <v>412</v>
      </c>
      <c r="E4" s="283"/>
    </row>
    <row r="5" spans="1:8" ht="12.75">
      <c r="A5" s="284"/>
      <c r="B5" s="285" t="s">
        <v>371</v>
      </c>
      <c r="C5" s="285" t="s">
        <v>505</v>
      </c>
      <c r="D5" s="285"/>
      <c r="E5" s="286" t="s">
        <v>506</v>
      </c>
      <c r="F5" s="20" t="s">
        <v>1149</v>
      </c>
      <c r="G5">
        <v>13</v>
      </c>
      <c r="H5">
        <v>14</v>
      </c>
    </row>
    <row r="6" spans="1:5" ht="5.25" customHeight="1">
      <c r="A6" s="287"/>
      <c r="B6" s="288"/>
      <c r="C6" s="288"/>
      <c r="D6" s="287"/>
      <c r="E6" s="288"/>
    </row>
    <row r="7" spans="1:5" ht="12.75">
      <c r="A7" s="289">
        <v>1</v>
      </c>
      <c r="B7" s="288" t="s">
        <v>383</v>
      </c>
      <c r="C7" s="288" t="s">
        <v>383</v>
      </c>
      <c r="D7" s="287">
        <v>1</v>
      </c>
      <c r="E7" s="288" t="s">
        <v>383</v>
      </c>
    </row>
    <row r="8" spans="1:5" ht="12.75">
      <c r="A8" s="289"/>
      <c r="B8" s="288"/>
      <c r="C8" s="288" t="s">
        <v>455</v>
      </c>
      <c r="D8" s="287">
        <f>D7+1</f>
        <v>2</v>
      </c>
      <c r="E8" s="288" t="s">
        <v>455</v>
      </c>
    </row>
    <row r="9" spans="1:5" ht="12.75">
      <c r="A9" s="289"/>
      <c r="B9" s="288"/>
      <c r="C9" s="288" t="s">
        <v>512</v>
      </c>
      <c r="D9" s="287">
        <f aca="true" t="shared" si="0" ref="D9:D68">D8+1</f>
        <v>3</v>
      </c>
      <c r="E9" s="288" t="s">
        <v>512</v>
      </c>
    </row>
    <row r="10" spans="1:5" ht="12.75">
      <c r="A10" s="289"/>
      <c r="B10" s="288"/>
      <c r="C10" s="288" t="s">
        <v>92</v>
      </c>
      <c r="D10" s="287">
        <f t="shared" si="0"/>
        <v>4</v>
      </c>
      <c r="E10" s="288" t="s">
        <v>92</v>
      </c>
    </row>
    <row r="11" spans="1:5" ht="12.75">
      <c r="A11" s="289">
        <v>2</v>
      </c>
      <c r="B11" s="288" t="s">
        <v>384</v>
      </c>
      <c r="C11" s="288" t="s">
        <v>384</v>
      </c>
      <c r="D11" s="287">
        <f t="shared" si="0"/>
        <v>5</v>
      </c>
      <c r="E11" s="288" t="s">
        <v>384</v>
      </c>
    </row>
    <row r="12" spans="1:5" ht="12.75">
      <c r="A12" s="289"/>
      <c r="B12" s="288"/>
      <c r="C12" s="288"/>
      <c r="D12" s="287">
        <f t="shared" si="0"/>
        <v>6</v>
      </c>
      <c r="E12" s="288" t="s">
        <v>456</v>
      </c>
    </row>
    <row r="13" spans="1:5" ht="12.75">
      <c r="A13" s="289"/>
      <c r="B13" s="288"/>
      <c r="C13" s="288" t="s">
        <v>1152</v>
      </c>
      <c r="D13" s="287">
        <f t="shared" si="0"/>
        <v>7</v>
      </c>
      <c r="E13" s="288" t="s">
        <v>1152</v>
      </c>
    </row>
    <row r="14" spans="1:5" ht="12.75">
      <c r="A14" s="289">
        <v>3</v>
      </c>
      <c r="B14" s="288" t="s">
        <v>385</v>
      </c>
      <c r="C14" s="288" t="s">
        <v>385</v>
      </c>
      <c r="D14" s="287">
        <f t="shared" si="0"/>
        <v>8</v>
      </c>
      <c r="E14" s="288" t="s">
        <v>385</v>
      </c>
    </row>
    <row r="15" spans="1:5" ht="12.75">
      <c r="A15" s="289"/>
      <c r="B15" s="288"/>
      <c r="C15" s="288"/>
      <c r="D15" s="287">
        <f>D14+1</f>
        <v>9</v>
      </c>
      <c r="E15" s="288" t="s">
        <v>514</v>
      </c>
    </row>
    <row r="16" spans="1:5" ht="12.75">
      <c r="A16" s="289">
        <v>4</v>
      </c>
      <c r="B16" s="288" t="s">
        <v>386</v>
      </c>
      <c r="C16" s="288" t="s">
        <v>386</v>
      </c>
      <c r="D16" s="287">
        <f t="shared" si="0"/>
        <v>10</v>
      </c>
      <c r="E16" s="288" t="s">
        <v>386</v>
      </c>
    </row>
    <row r="17" spans="1:5" ht="12.75">
      <c r="A17" s="289"/>
      <c r="B17" s="288"/>
      <c r="C17" s="288"/>
      <c r="D17" s="287">
        <f t="shared" si="0"/>
        <v>11</v>
      </c>
      <c r="E17" s="288" t="s">
        <v>460</v>
      </c>
    </row>
    <row r="18" spans="1:5" ht="12.75">
      <c r="A18" s="289">
        <v>5</v>
      </c>
      <c r="B18" s="288" t="s">
        <v>387</v>
      </c>
      <c r="C18" s="288" t="s">
        <v>463</v>
      </c>
      <c r="D18" s="287">
        <f t="shared" si="0"/>
        <v>12</v>
      </c>
      <c r="E18" s="288" t="s">
        <v>461</v>
      </c>
    </row>
    <row r="19" spans="1:5" ht="12.75">
      <c r="A19" s="289"/>
      <c r="B19" s="288"/>
      <c r="C19" s="288" t="s">
        <v>462</v>
      </c>
      <c r="D19" s="287">
        <f>D18+1</f>
        <v>13</v>
      </c>
      <c r="E19" s="288" t="s">
        <v>462</v>
      </c>
    </row>
    <row r="20" spans="1:5" ht="12.75">
      <c r="A20" s="289">
        <v>6</v>
      </c>
      <c r="B20" s="288" t="s">
        <v>388</v>
      </c>
      <c r="C20" s="288" t="s">
        <v>388</v>
      </c>
      <c r="D20" s="287">
        <f>D19+1</f>
        <v>14</v>
      </c>
      <c r="E20" s="288" t="s">
        <v>388</v>
      </c>
    </row>
    <row r="21" spans="1:5" ht="12.75">
      <c r="A21" s="289">
        <v>7</v>
      </c>
      <c r="B21" s="288" t="s">
        <v>389</v>
      </c>
      <c r="C21" s="288" t="s">
        <v>389</v>
      </c>
      <c r="D21" s="287">
        <f>D20+1</f>
        <v>15</v>
      </c>
      <c r="E21" s="288" t="s">
        <v>498</v>
      </c>
    </row>
    <row r="22" spans="1:5" ht="12.75">
      <c r="A22" s="289"/>
      <c r="B22" s="288"/>
      <c r="C22" s="288" t="s">
        <v>465</v>
      </c>
      <c r="D22" s="287">
        <f t="shared" si="0"/>
        <v>16</v>
      </c>
      <c r="E22" s="288" t="s">
        <v>507</v>
      </c>
    </row>
    <row r="23" spans="1:5" ht="12.75">
      <c r="A23" s="289"/>
      <c r="B23" s="288"/>
      <c r="C23" s="288" t="s">
        <v>464</v>
      </c>
      <c r="D23" s="287">
        <f t="shared" si="0"/>
        <v>17</v>
      </c>
      <c r="E23" s="288" t="s">
        <v>464</v>
      </c>
    </row>
    <row r="24" spans="1:5" ht="12.75">
      <c r="A24" s="289">
        <v>8</v>
      </c>
      <c r="B24" s="288" t="s">
        <v>390</v>
      </c>
      <c r="C24" s="288" t="s">
        <v>390</v>
      </c>
      <c r="D24" s="287">
        <f t="shared" si="0"/>
        <v>18</v>
      </c>
      <c r="E24" s="288" t="s">
        <v>390</v>
      </c>
    </row>
    <row r="25" spans="1:5" ht="12.75">
      <c r="A25" s="289">
        <v>9</v>
      </c>
      <c r="B25" s="288" t="s">
        <v>391</v>
      </c>
      <c r="C25" s="288" t="s">
        <v>391</v>
      </c>
      <c r="D25" s="287">
        <f t="shared" si="0"/>
        <v>19</v>
      </c>
      <c r="E25" s="288" t="s">
        <v>391</v>
      </c>
    </row>
    <row r="26" spans="1:5" ht="12.75">
      <c r="A26" s="289"/>
      <c r="B26" s="288"/>
      <c r="C26" s="288" t="s">
        <v>93</v>
      </c>
      <c r="D26" s="287">
        <f t="shared" si="0"/>
        <v>20</v>
      </c>
      <c r="E26" s="288" t="s">
        <v>93</v>
      </c>
    </row>
    <row r="27" spans="1:5" ht="12.75">
      <c r="A27" s="289"/>
      <c r="B27" s="288"/>
      <c r="C27" s="288" t="s">
        <v>511</v>
      </c>
      <c r="D27" s="287">
        <f t="shared" si="0"/>
        <v>21</v>
      </c>
      <c r="E27" s="288" t="s">
        <v>511</v>
      </c>
    </row>
    <row r="28" spans="1:5" ht="12.75">
      <c r="A28" s="289">
        <v>11</v>
      </c>
      <c r="B28" s="288" t="s">
        <v>393</v>
      </c>
      <c r="C28" s="288" t="s">
        <v>520</v>
      </c>
      <c r="D28" s="287">
        <f>D27+1</f>
        <v>22</v>
      </c>
      <c r="E28" s="288" t="s">
        <v>515</v>
      </c>
    </row>
    <row r="29" spans="1:5" ht="12.75">
      <c r="A29" s="289"/>
      <c r="B29" s="288"/>
      <c r="C29" s="288" t="s">
        <v>470</v>
      </c>
      <c r="D29" s="287">
        <f t="shared" si="0"/>
        <v>23</v>
      </c>
      <c r="E29" s="288" t="s">
        <v>94</v>
      </c>
    </row>
    <row r="30" spans="1:5" ht="12.75">
      <c r="A30" s="289"/>
      <c r="B30" s="288"/>
      <c r="C30" s="288" t="s">
        <v>469</v>
      </c>
      <c r="D30" s="287">
        <f t="shared" si="0"/>
        <v>24</v>
      </c>
      <c r="E30" s="288" t="s">
        <v>469</v>
      </c>
    </row>
    <row r="31" spans="1:5" ht="12.75">
      <c r="A31" s="289">
        <v>12</v>
      </c>
      <c r="B31" s="288" t="s">
        <v>394</v>
      </c>
      <c r="C31" s="288" t="s">
        <v>394</v>
      </c>
      <c r="D31" s="287">
        <f t="shared" si="0"/>
        <v>25</v>
      </c>
      <c r="E31" s="288" t="s">
        <v>394</v>
      </c>
    </row>
    <row r="32" spans="1:5" ht="12.75">
      <c r="A32" s="289">
        <v>13</v>
      </c>
      <c r="B32" s="288" t="s">
        <v>395</v>
      </c>
      <c r="C32" s="288" t="s">
        <v>395</v>
      </c>
      <c r="D32" s="287">
        <f t="shared" si="0"/>
        <v>26</v>
      </c>
      <c r="E32" s="288" t="s">
        <v>395</v>
      </c>
    </row>
    <row r="33" spans="1:5" ht="12.75">
      <c r="A33" s="289">
        <v>14</v>
      </c>
      <c r="B33" s="288" t="s">
        <v>396</v>
      </c>
      <c r="C33" s="288" t="s">
        <v>396</v>
      </c>
      <c r="D33" s="287">
        <f t="shared" si="0"/>
        <v>27</v>
      </c>
      <c r="E33" s="288" t="s">
        <v>396</v>
      </c>
    </row>
    <row r="34" spans="1:5" ht="12.75">
      <c r="A34" s="289">
        <v>15</v>
      </c>
      <c r="B34" s="288" t="s">
        <v>397</v>
      </c>
      <c r="C34" s="288" t="s">
        <v>474</v>
      </c>
      <c r="D34" s="287">
        <f t="shared" si="0"/>
        <v>28</v>
      </c>
      <c r="E34" s="288" t="s">
        <v>474</v>
      </c>
    </row>
    <row r="35" spans="1:5" ht="12.75">
      <c r="A35" s="289"/>
      <c r="B35" s="288"/>
      <c r="C35" s="288"/>
      <c r="D35" s="287">
        <f t="shared" si="0"/>
        <v>29</v>
      </c>
      <c r="E35" s="288" t="s">
        <v>475</v>
      </c>
    </row>
    <row r="36" spans="1:5" ht="12.75">
      <c r="A36" s="289"/>
      <c r="B36" s="288"/>
      <c r="C36" s="288"/>
      <c r="D36" s="287">
        <f t="shared" si="0"/>
        <v>30</v>
      </c>
      <c r="E36" s="288" t="s">
        <v>476</v>
      </c>
    </row>
    <row r="37" spans="1:5" ht="12.75">
      <c r="A37" s="289">
        <v>16</v>
      </c>
      <c r="B37" s="288" t="s">
        <v>415</v>
      </c>
      <c r="C37" s="288" t="s">
        <v>479</v>
      </c>
      <c r="D37" s="287">
        <f>D36+1</f>
        <v>31</v>
      </c>
      <c r="E37" s="288" t="s">
        <v>499</v>
      </c>
    </row>
    <row r="38" spans="1:5" ht="12.75">
      <c r="A38" s="289"/>
      <c r="B38" s="288"/>
      <c r="C38" s="288" t="s">
        <v>415</v>
      </c>
      <c r="D38" s="287">
        <f t="shared" si="0"/>
        <v>32</v>
      </c>
      <c r="E38" s="288" t="s">
        <v>415</v>
      </c>
    </row>
    <row r="39" spans="1:5" ht="12.75">
      <c r="A39" s="289">
        <v>17</v>
      </c>
      <c r="B39" s="288" t="s">
        <v>742</v>
      </c>
      <c r="C39" s="288" t="s">
        <v>742</v>
      </c>
      <c r="D39" s="287">
        <f t="shared" si="0"/>
        <v>33</v>
      </c>
      <c r="E39" s="288" t="s">
        <v>742</v>
      </c>
    </row>
    <row r="40" spans="1:5" ht="12.75">
      <c r="A40" s="280" t="s">
        <v>370</v>
      </c>
      <c r="B40" s="281" t="s">
        <v>504</v>
      </c>
      <c r="C40" s="281" t="s">
        <v>412</v>
      </c>
      <c r="D40" s="282" t="s">
        <v>412</v>
      </c>
      <c r="E40" s="283"/>
    </row>
    <row r="41" spans="1:5" ht="12.75">
      <c r="A41" s="284"/>
      <c r="B41" s="285" t="s">
        <v>371</v>
      </c>
      <c r="C41" s="285" t="s">
        <v>505</v>
      </c>
      <c r="D41" s="285"/>
      <c r="E41" s="286" t="s">
        <v>506</v>
      </c>
    </row>
    <row r="42" spans="1:5" ht="12.75">
      <c r="A42" s="289">
        <v>18</v>
      </c>
      <c r="B42" s="288" t="s">
        <v>399</v>
      </c>
      <c r="C42" s="288" t="s">
        <v>743</v>
      </c>
      <c r="D42" s="287">
        <f>D39+1</f>
        <v>34</v>
      </c>
      <c r="E42" s="288" t="s">
        <v>743</v>
      </c>
    </row>
    <row r="43" spans="1:5" ht="12.75">
      <c r="A43" s="289"/>
      <c r="B43" s="288"/>
      <c r="C43" s="288" t="s">
        <v>399</v>
      </c>
      <c r="D43" s="287">
        <f t="shared" si="0"/>
        <v>35</v>
      </c>
      <c r="E43" s="288" t="s">
        <v>399</v>
      </c>
    </row>
    <row r="44" spans="1:5" ht="12.75">
      <c r="A44" s="289"/>
      <c r="B44" s="288"/>
      <c r="C44" s="288" t="s">
        <v>481</v>
      </c>
      <c r="D44" s="287">
        <f t="shared" si="0"/>
        <v>36</v>
      </c>
      <c r="E44" s="288" t="s">
        <v>481</v>
      </c>
    </row>
    <row r="45" spans="1:5" ht="12.75">
      <c r="A45" s="289">
        <v>19</v>
      </c>
      <c r="B45" s="288" t="s">
        <v>400</v>
      </c>
      <c r="C45" s="288" t="s">
        <v>500</v>
      </c>
      <c r="D45" s="287">
        <f t="shared" si="0"/>
        <v>37</v>
      </c>
      <c r="E45" s="288" t="s">
        <v>482</v>
      </c>
    </row>
    <row r="46" spans="1:5" ht="12.75">
      <c r="A46" s="289"/>
      <c r="B46" s="288"/>
      <c r="C46" s="288" t="s">
        <v>400</v>
      </c>
      <c r="D46" s="287">
        <f t="shared" si="0"/>
        <v>38</v>
      </c>
      <c r="E46" s="288" t="s">
        <v>509</v>
      </c>
    </row>
    <row r="47" spans="1:5" ht="12.75">
      <c r="A47" s="289">
        <v>20</v>
      </c>
      <c r="B47" s="288" t="s">
        <v>401</v>
      </c>
      <c r="C47" s="288" t="s">
        <v>401</v>
      </c>
      <c r="D47" s="287">
        <f t="shared" si="0"/>
        <v>39</v>
      </c>
      <c r="E47" s="288" t="s">
        <v>401</v>
      </c>
    </row>
    <row r="48" spans="1:5" ht="12.75">
      <c r="A48" s="289"/>
      <c r="B48" s="288"/>
      <c r="C48" s="288" t="s">
        <v>483</v>
      </c>
      <c r="D48" s="287">
        <f t="shared" si="0"/>
        <v>40</v>
      </c>
      <c r="E48" s="288" t="s">
        <v>483</v>
      </c>
    </row>
    <row r="49" spans="1:5" ht="12.75">
      <c r="A49" s="289">
        <v>21</v>
      </c>
      <c r="B49" s="288" t="s">
        <v>402</v>
      </c>
      <c r="C49" s="288" t="s">
        <v>402</v>
      </c>
      <c r="D49" s="287">
        <f t="shared" si="0"/>
        <v>41</v>
      </c>
      <c r="E49" s="288" t="s">
        <v>402</v>
      </c>
    </row>
    <row r="50" spans="1:5" ht="12.75">
      <c r="A50" s="289">
        <v>22</v>
      </c>
      <c r="B50" s="288" t="s">
        <v>403</v>
      </c>
      <c r="C50" s="288" t="s">
        <v>485</v>
      </c>
      <c r="D50" s="287">
        <f t="shared" si="0"/>
        <v>42</v>
      </c>
      <c r="E50" s="288" t="s">
        <v>485</v>
      </c>
    </row>
    <row r="51" spans="1:5" ht="12.75">
      <c r="A51" s="289"/>
      <c r="B51" s="288"/>
      <c r="C51" s="288" t="s">
        <v>1085</v>
      </c>
      <c r="D51" s="287">
        <f t="shared" si="0"/>
        <v>43</v>
      </c>
      <c r="E51" s="288" t="s">
        <v>517</v>
      </c>
    </row>
    <row r="52" spans="1:5" ht="12.75">
      <c r="A52" s="289"/>
      <c r="B52" s="288"/>
      <c r="C52" s="288" t="s">
        <v>521</v>
      </c>
      <c r="D52" s="287">
        <f t="shared" si="0"/>
        <v>44</v>
      </c>
      <c r="E52" s="288" t="s">
        <v>488</v>
      </c>
    </row>
    <row r="53" spans="1:5" ht="12.75">
      <c r="A53" s="289"/>
      <c r="B53" s="288"/>
      <c r="C53" s="288" t="s">
        <v>1086</v>
      </c>
      <c r="D53" s="287">
        <f t="shared" si="0"/>
        <v>45</v>
      </c>
      <c r="E53" s="288" t="s">
        <v>487</v>
      </c>
    </row>
    <row r="54" spans="1:5" ht="12.75">
      <c r="A54" s="289">
        <v>23</v>
      </c>
      <c r="B54" s="288" t="s">
        <v>405</v>
      </c>
      <c r="C54" s="288" t="s">
        <v>405</v>
      </c>
      <c r="D54" s="287">
        <f t="shared" si="0"/>
        <v>46</v>
      </c>
      <c r="E54" s="288" t="s">
        <v>510</v>
      </c>
    </row>
    <row r="55" spans="1:5" ht="12.75">
      <c r="A55" s="289">
        <v>24</v>
      </c>
      <c r="B55" s="288" t="s">
        <v>1031</v>
      </c>
      <c r="C55" s="288" t="s">
        <v>1031</v>
      </c>
      <c r="D55" s="287">
        <f t="shared" si="0"/>
        <v>47</v>
      </c>
      <c r="E55" s="288" t="s">
        <v>1031</v>
      </c>
    </row>
    <row r="56" spans="1:5" ht="12.75">
      <c r="A56" s="289">
        <v>25</v>
      </c>
      <c r="B56" s="288" t="s">
        <v>406</v>
      </c>
      <c r="C56" s="288" t="s">
        <v>406</v>
      </c>
      <c r="D56" s="287">
        <f t="shared" si="0"/>
        <v>48</v>
      </c>
      <c r="E56" s="288" t="s">
        <v>492</v>
      </c>
    </row>
    <row r="57" spans="1:5" ht="12.75">
      <c r="A57" s="289">
        <v>26</v>
      </c>
      <c r="B57" s="288" t="s">
        <v>407</v>
      </c>
      <c r="C57" s="288" t="s">
        <v>407</v>
      </c>
      <c r="D57" s="287">
        <f t="shared" si="0"/>
        <v>49</v>
      </c>
      <c r="E57" s="288" t="s">
        <v>501</v>
      </c>
    </row>
    <row r="58" spans="1:5" ht="12.75">
      <c r="A58" s="289"/>
      <c r="B58" s="288"/>
      <c r="C58" s="288"/>
      <c r="D58" s="287">
        <f t="shared" si="0"/>
        <v>50</v>
      </c>
      <c r="E58" s="288" t="s">
        <v>508</v>
      </c>
    </row>
    <row r="59" spans="1:5" ht="12.75">
      <c r="A59" s="289">
        <v>27</v>
      </c>
      <c r="B59" s="288" t="s">
        <v>408</v>
      </c>
      <c r="C59" s="288" t="s">
        <v>408</v>
      </c>
      <c r="D59" s="287">
        <f t="shared" si="0"/>
        <v>51</v>
      </c>
      <c r="E59" s="288" t="s">
        <v>408</v>
      </c>
    </row>
    <row r="60" spans="1:5" ht="12.75">
      <c r="A60" s="289"/>
      <c r="B60" s="288"/>
      <c r="C60" s="288" t="s">
        <v>516</v>
      </c>
      <c r="D60" s="287">
        <f t="shared" si="0"/>
        <v>52</v>
      </c>
      <c r="E60" s="288" t="s">
        <v>516</v>
      </c>
    </row>
    <row r="61" spans="1:5" ht="12.75">
      <c r="A61" s="289">
        <v>28</v>
      </c>
      <c r="B61" s="288" t="s">
        <v>409</v>
      </c>
      <c r="C61" s="288" t="s">
        <v>409</v>
      </c>
      <c r="D61" s="287">
        <f t="shared" si="0"/>
        <v>53</v>
      </c>
      <c r="E61" s="288" t="s">
        <v>409</v>
      </c>
    </row>
    <row r="62" spans="1:5" ht="12.75">
      <c r="A62" s="289"/>
      <c r="B62" s="288"/>
      <c r="C62" s="288" t="s">
        <v>745</v>
      </c>
      <c r="D62" s="287">
        <f t="shared" si="0"/>
        <v>54</v>
      </c>
      <c r="E62" s="288" t="s">
        <v>745</v>
      </c>
    </row>
    <row r="63" spans="1:5" ht="12.75">
      <c r="A63" s="289"/>
      <c r="B63" s="288"/>
      <c r="C63" s="288" t="s">
        <v>495</v>
      </c>
      <c r="D63" s="287">
        <f t="shared" si="0"/>
        <v>55</v>
      </c>
      <c r="E63" s="288" t="s">
        <v>495</v>
      </c>
    </row>
    <row r="64" spans="1:5" ht="12.75">
      <c r="A64" s="289">
        <v>29</v>
      </c>
      <c r="B64" s="288" t="s">
        <v>410</v>
      </c>
      <c r="C64" s="288" t="s">
        <v>410</v>
      </c>
      <c r="D64" s="287">
        <f t="shared" si="0"/>
        <v>56</v>
      </c>
      <c r="E64" s="288" t="s">
        <v>513</v>
      </c>
    </row>
    <row r="65" spans="1:5" ht="12.75">
      <c r="A65" s="289"/>
      <c r="B65" s="288"/>
      <c r="C65" s="288" t="s">
        <v>1150</v>
      </c>
      <c r="D65" s="287">
        <f t="shared" si="0"/>
        <v>57</v>
      </c>
      <c r="E65" s="288" t="s">
        <v>1150</v>
      </c>
    </row>
    <row r="66" spans="1:5" ht="12.75">
      <c r="A66" s="289">
        <v>30</v>
      </c>
      <c r="B66" s="288" t="s">
        <v>411</v>
      </c>
      <c r="C66" s="288" t="s">
        <v>411</v>
      </c>
      <c r="D66" s="287">
        <f t="shared" si="0"/>
        <v>58</v>
      </c>
      <c r="E66" s="288" t="s">
        <v>270</v>
      </c>
    </row>
    <row r="67" spans="1:5" ht="12.75">
      <c r="A67" s="289"/>
      <c r="B67" s="288"/>
      <c r="C67" s="288" t="s">
        <v>518</v>
      </c>
      <c r="D67" s="287">
        <f t="shared" si="0"/>
        <v>59</v>
      </c>
      <c r="E67" s="288" t="s">
        <v>518</v>
      </c>
    </row>
    <row r="68" spans="1:5" ht="12.75">
      <c r="A68" s="289"/>
      <c r="B68" s="288"/>
      <c r="C68" s="288" t="s">
        <v>519</v>
      </c>
      <c r="D68" s="287">
        <f t="shared" si="0"/>
        <v>60</v>
      </c>
      <c r="E68" s="288" t="s">
        <v>519</v>
      </c>
    </row>
    <row r="69" spans="1:5" ht="6" customHeight="1">
      <c r="A69" s="289"/>
      <c r="B69" s="288"/>
      <c r="C69" s="288"/>
      <c r="D69" s="287"/>
      <c r="E69" s="288"/>
    </row>
    <row r="70" spans="1:5" ht="12.75">
      <c r="A70" s="290" t="s">
        <v>1153</v>
      </c>
      <c r="B70" s="290"/>
      <c r="C70" s="290"/>
      <c r="D70" s="290"/>
      <c r="E70" s="290"/>
    </row>
    <row r="71" spans="1:5" ht="12.75">
      <c r="A71" s="6"/>
      <c r="B71" s="7"/>
      <c r="C71" s="7"/>
      <c r="D71" s="7"/>
      <c r="E71" s="7"/>
    </row>
    <row r="72" spans="1:5" ht="12.75">
      <c r="A72" s="6"/>
      <c r="B72" s="7"/>
      <c r="C72" s="7"/>
      <c r="D72" s="7"/>
      <c r="E72" s="7"/>
    </row>
    <row r="73" spans="1:5" ht="12.75">
      <c r="A73" s="6"/>
      <c r="B73" s="7"/>
      <c r="C73" s="7"/>
      <c r="D73" s="7"/>
      <c r="E73" s="7"/>
    </row>
    <row r="74" spans="1:5" ht="12.75">
      <c r="A74" s="6"/>
      <c r="B74" s="7"/>
      <c r="C74" s="7"/>
      <c r="D74" s="7"/>
      <c r="E74" s="7"/>
    </row>
    <row r="75" spans="1:5" ht="12.75">
      <c r="A75" s="6"/>
      <c r="B75" s="7"/>
      <c r="C75" s="7"/>
      <c r="D75" s="7"/>
      <c r="E75" s="7"/>
    </row>
    <row r="76" spans="1:5" ht="12.75">
      <c r="A76" s="6"/>
      <c r="B76" s="7"/>
      <c r="C76" s="7"/>
      <c r="D76" s="7"/>
      <c r="E76" s="7"/>
    </row>
    <row r="77" spans="1:5" ht="12.75">
      <c r="A77" s="6"/>
      <c r="B77" s="7"/>
      <c r="C77" s="7"/>
      <c r="D77" s="7"/>
      <c r="E77" s="7"/>
    </row>
    <row r="78" spans="1:5" ht="12.75">
      <c r="A78" s="6"/>
      <c r="B78" s="7"/>
      <c r="C78" s="7"/>
      <c r="D78" s="7"/>
      <c r="E78" s="7"/>
    </row>
    <row r="79" spans="1:5" ht="12.75">
      <c r="A79" s="6"/>
      <c r="B79" s="7"/>
      <c r="C79" s="7"/>
      <c r="D79" s="7"/>
      <c r="E79" s="7"/>
    </row>
    <row r="80" spans="1:5" ht="12.75">
      <c r="A80" s="6"/>
      <c r="B80" s="7"/>
      <c r="C80" s="7"/>
      <c r="D80" s="7"/>
      <c r="E80" s="7"/>
    </row>
    <row r="81" spans="1:5" ht="12.75">
      <c r="A81" s="6"/>
      <c r="B81" s="7"/>
      <c r="C81" s="7"/>
      <c r="D81" s="7"/>
      <c r="E81" s="7"/>
    </row>
    <row r="82" spans="1:5" ht="12.75">
      <c r="A82" s="6"/>
      <c r="B82" s="7"/>
      <c r="C82" s="7"/>
      <c r="D82" s="7"/>
      <c r="E82" s="7"/>
    </row>
    <row r="83" spans="1:5" ht="12.75">
      <c r="A83" s="6"/>
      <c r="B83" s="7"/>
      <c r="C83" s="7"/>
      <c r="D83" s="7"/>
      <c r="E83" s="7"/>
    </row>
    <row r="84" spans="1:5" ht="12.75">
      <c r="A84" s="6"/>
      <c r="B84" s="7"/>
      <c r="C84" s="7"/>
      <c r="D84" s="7"/>
      <c r="E84" s="7"/>
    </row>
    <row r="85" spans="1:5" ht="12.75">
      <c r="A85" s="6"/>
      <c r="B85" s="7"/>
      <c r="C85" s="7"/>
      <c r="D85" s="7"/>
      <c r="E85" s="7"/>
    </row>
    <row r="86" spans="1:5" ht="12.75">
      <c r="A86" s="6"/>
      <c r="B86" s="7"/>
      <c r="C86" s="7"/>
      <c r="D86" s="7"/>
      <c r="E86" s="7"/>
    </row>
    <row r="87" spans="1:5" ht="12.75">
      <c r="A87" s="6"/>
      <c r="B87" s="7"/>
      <c r="C87" s="7"/>
      <c r="D87" s="7"/>
      <c r="E87" s="7"/>
    </row>
    <row r="88" spans="1:5" ht="12.75">
      <c r="A88" s="6"/>
      <c r="B88" s="7"/>
      <c r="C88" s="7"/>
      <c r="D88" s="7"/>
      <c r="E88" s="7"/>
    </row>
    <row r="89" spans="1:5" ht="12.75">
      <c r="A89" s="6"/>
      <c r="B89" s="7"/>
      <c r="C89" s="7"/>
      <c r="D89" s="7"/>
      <c r="E89" s="7"/>
    </row>
    <row r="90" spans="1:5" ht="12.75">
      <c r="A90" s="6"/>
      <c r="B90" s="7"/>
      <c r="C90" s="7"/>
      <c r="D90" s="7"/>
      <c r="E90" s="7"/>
    </row>
    <row r="91" spans="1:5" ht="12.75">
      <c r="A91" s="6"/>
      <c r="B91" s="7"/>
      <c r="C91" s="7"/>
      <c r="D91" s="7"/>
      <c r="E91" s="7"/>
    </row>
    <row r="92" spans="1:5" ht="12.75">
      <c r="A92" s="6"/>
      <c r="B92" s="7"/>
      <c r="C92" s="7"/>
      <c r="D92" s="7"/>
      <c r="E92" s="7"/>
    </row>
    <row r="93" spans="1:5" ht="12.75">
      <c r="A93" s="6"/>
      <c r="B93" s="7"/>
      <c r="C93" s="7"/>
      <c r="D93" s="7"/>
      <c r="E93" s="7"/>
    </row>
    <row r="94" spans="1:5" ht="12.75">
      <c r="A94" s="6"/>
      <c r="B94" s="7"/>
      <c r="C94" s="7"/>
      <c r="D94" s="7"/>
      <c r="E94" s="7"/>
    </row>
    <row r="95" spans="1:5" ht="12.75">
      <c r="A95" s="6"/>
      <c r="B95" s="7"/>
      <c r="C95" s="7"/>
      <c r="D95" s="7"/>
      <c r="E95" s="7"/>
    </row>
    <row r="96" spans="1:5" ht="12.75">
      <c r="A96" s="6"/>
      <c r="B96" s="7"/>
      <c r="C96" s="7"/>
      <c r="D96" s="7"/>
      <c r="E96" s="7"/>
    </row>
    <row r="97" spans="1:5" ht="12.75">
      <c r="A97" s="6"/>
      <c r="B97" s="7"/>
      <c r="C97" s="7"/>
      <c r="D97" s="7"/>
      <c r="E97" s="7"/>
    </row>
    <row r="98" spans="1:5" ht="12.75">
      <c r="A98" s="6"/>
      <c r="B98" s="7"/>
      <c r="C98" s="7"/>
      <c r="D98" s="7"/>
      <c r="E98" s="7"/>
    </row>
    <row r="99" spans="1:5" ht="12.75">
      <c r="A99" s="6"/>
      <c r="B99" s="7"/>
      <c r="C99" s="7"/>
      <c r="D99" s="7"/>
      <c r="E99" s="7"/>
    </row>
    <row r="100" spans="1:5" ht="12.75">
      <c r="A100" s="6"/>
      <c r="B100" s="7"/>
      <c r="C100" s="7"/>
      <c r="D100" s="7"/>
      <c r="E100" s="7"/>
    </row>
    <row r="101" spans="1:5" ht="12.75">
      <c r="A101" s="6"/>
      <c r="B101" s="7"/>
      <c r="C101" s="7"/>
      <c r="D101" s="7"/>
      <c r="E101" s="7"/>
    </row>
    <row r="102" spans="1:5" ht="12.75">
      <c r="A102" s="6"/>
      <c r="B102" s="7"/>
      <c r="C102" s="7"/>
      <c r="D102" s="7"/>
      <c r="E102" s="7"/>
    </row>
    <row r="103" spans="1:5" ht="12.75">
      <c r="A103" s="6"/>
      <c r="B103" s="7"/>
      <c r="C103" s="7"/>
      <c r="D103" s="7"/>
      <c r="E103" s="7"/>
    </row>
    <row r="104" spans="1:5" ht="12.75">
      <c r="A104" s="6"/>
      <c r="B104" s="7"/>
      <c r="C104" s="7"/>
      <c r="D104" s="7"/>
      <c r="E104" s="7"/>
    </row>
    <row r="105" spans="1:5" ht="12.75">
      <c r="A105" s="7"/>
      <c r="B105" s="7"/>
      <c r="C105" s="7"/>
      <c r="D105" s="7"/>
      <c r="E105" s="7"/>
    </row>
    <row r="106" spans="1:5" ht="12.75">
      <c r="A106" s="7"/>
      <c r="B106" s="7"/>
      <c r="C106" s="7"/>
      <c r="D106" s="7"/>
      <c r="E106" s="7"/>
    </row>
    <row r="107" spans="1:5" ht="12.75">
      <c r="A107" s="7"/>
      <c r="B107" s="7"/>
      <c r="C107" s="7"/>
      <c r="D107" s="7"/>
      <c r="E107" s="7"/>
    </row>
    <row r="108" spans="1:5" ht="12.75">
      <c r="A108" s="7"/>
      <c r="B108" s="7"/>
      <c r="C108" s="7"/>
      <c r="D108" s="7"/>
      <c r="E108" s="7"/>
    </row>
    <row r="109" spans="1:5" ht="12.75">
      <c r="A109" s="7"/>
      <c r="B109" s="7"/>
      <c r="C109" s="7"/>
      <c r="D109" s="7"/>
      <c r="E109" s="7"/>
    </row>
    <row r="110" spans="1:5" ht="12.75">
      <c r="A110" s="7"/>
      <c r="B110" s="7"/>
      <c r="C110" s="7"/>
      <c r="D110" s="7"/>
      <c r="E110" s="7"/>
    </row>
    <row r="111" spans="1:5" ht="12.75">
      <c r="A111" s="7"/>
      <c r="B111" s="7"/>
      <c r="C111" s="7"/>
      <c r="D111" s="7"/>
      <c r="E111" s="7"/>
    </row>
    <row r="112" spans="1:5" ht="12.75">
      <c r="A112" s="7"/>
      <c r="B112" s="7"/>
      <c r="C112" s="7"/>
      <c r="D112" s="7"/>
      <c r="E112" s="7"/>
    </row>
    <row r="113" spans="1:5" ht="12.75">
      <c r="A113" s="7"/>
      <c r="B113" s="7"/>
      <c r="C113" s="7"/>
      <c r="D113" s="7"/>
      <c r="E113" s="7"/>
    </row>
    <row r="114" spans="1:5" ht="12.75">
      <c r="A114" s="7"/>
      <c r="B114" s="7"/>
      <c r="C114" s="7"/>
      <c r="D114" s="7"/>
      <c r="E114" s="7"/>
    </row>
    <row r="115" spans="1:5" ht="12.75">
      <c r="A115" s="7"/>
      <c r="B115" s="7"/>
      <c r="C115" s="7"/>
      <c r="D115" s="7"/>
      <c r="E115" s="7"/>
    </row>
    <row r="116" spans="1:5" ht="12.75">
      <c r="A116" s="7"/>
      <c r="B116" s="7"/>
      <c r="C116" s="7"/>
      <c r="D116" s="7"/>
      <c r="E116" s="7"/>
    </row>
    <row r="117" spans="1:5" ht="12.75">
      <c r="A117" s="7"/>
      <c r="B117" s="7"/>
      <c r="C117" s="7"/>
      <c r="D117" s="7"/>
      <c r="E117" s="7"/>
    </row>
    <row r="118" spans="1:5" ht="12.75">
      <c r="A118" s="7"/>
      <c r="B118" s="7"/>
      <c r="C118" s="7"/>
      <c r="D118" s="7"/>
      <c r="E118" s="7"/>
    </row>
    <row r="119" spans="1:5" ht="12.75">
      <c r="A119" s="7"/>
      <c r="B119" s="7"/>
      <c r="C119" s="7"/>
      <c r="D119" s="7"/>
      <c r="E119" s="7"/>
    </row>
    <row r="120" spans="1:5" ht="12.75">
      <c r="A120" s="7"/>
      <c r="B120" s="7"/>
      <c r="C120" s="7"/>
      <c r="D120" s="7"/>
      <c r="E120" s="7"/>
    </row>
    <row r="121" spans="1:5" ht="12.75">
      <c r="A121" s="7"/>
      <c r="B121" s="7"/>
      <c r="C121" s="7"/>
      <c r="D121" s="7"/>
      <c r="E121" s="7"/>
    </row>
    <row r="122" spans="1:5" ht="12.75">
      <c r="A122" s="7"/>
      <c r="B122" s="7"/>
      <c r="C122" s="7"/>
      <c r="D122" s="7"/>
      <c r="E122" s="7"/>
    </row>
    <row r="123" spans="1:5" ht="12.75">
      <c r="A123" s="7"/>
      <c r="B123" s="7"/>
      <c r="C123" s="7"/>
      <c r="D123" s="7"/>
      <c r="E123" s="7"/>
    </row>
    <row r="124" spans="1:5" ht="12.75">
      <c r="A124" s="7"/>
      <c r="B124" s="7"/>
      <c r="C124" s="7"/>
      <c r="D124" s="7"/>
      <c r="E124" s="7"/>
    </row>
    <row r="125" spans="1:5" ht="12.75">
      <c r="A125" s="7"/>
      <c r="B125" s="7"/>
      <c r="C125" s="7"/>
      <c r="D125" s="7"/>
      <c r="E125" s="7"/>
    </row>
    <row r="126" spans="1:5" ht="12.75">
      <c r="A126" s="7"/>
      <c r="B126" s="7"/>
      <c r="C126" s="7"/>
      <c r="D126" s="7"/>
      <c r="E126" s="7"/>
    </row>
    <row r="127" spans="1:5" ht="12.75">
      <c r="A127" s="7"/>
      <c r="B127" s="7"/>
      <c r="C127" s="7"/>
      <c r="D127" s="7"/>
      <c r="E127" s="7"/>
    </row>
    <row r="128" spans="1:5" ht="12.75">
      <c r="A128" s="7"/>
      <c r="B128" s="7"/>
      <c r="C128" s="7"/>
      <c r="D128" s="7"/>
      <c r="E128" s="7"/>
    </row>
    <row r="129" spans="1:5" ht="12.75">
      <c r="A129" s="7"/>
      <c r="B129" s="7"/>
      <c r="C129" s="7"/>
      <c r="D129" s="7"/>
      <c r="E129" s="7"/>
    </row>
    <row r="130" spans="1:5" ht="12.75">
      <c r="A130" s="7"/>
      <c r="B130" s="7"/>
      <c r="C130" s="7"/>
      <c r="D130" s="7"/>
      <c r="E130" s="7"/>
    </row>
    <row r="131" spans="1:5" ht="12.75">
      <c r="A131" s="7"/>
      <c r="B131" s="7"/>
      <c r="C131" s="7"/>
      <c r="D131" s="7"/>
      <c r="E131" s="7"/>
    </row>
    <row r="132" spans="1:5" ht="12.75">
      <c r="A132" s="7"/>
      <c r="B132" s="7"/>
      <c r="C132" s="7"/>
      <c r="D132" s="7"/>
      <c r="E132" s="7"/>
    </row>
    <row r="133" spans="1:5" ht="12.75">
      <c r="A133" s="7"/>
      <c r="B133" s="7"/>
      <c r="C133" s="7"/>
      <c r="D133" s="7"/>
      <c r="E133" s="7"/>
    </row>
    <row r="134" spans="1:5" ht="12.75">
      <c r="A134" s="7"/>
      <c r="B134" s="7"/>
      <c r="C134" s="7"/>
      <c r="D134" s="7"/>
      <c r="E134" s="7"/>
    </row>
    <row r="135" spans="1:5" ht="12.75">
      <c r="A135" s="7"/>
      <c r="B135" s="7"/>
      <c r="C135" s="7"/>
      <c r="D135" s="7"/>
      <c r="E135" s="7"/>
    </row>
    <row r="136" spans="1:5" ht="12.75">
      <c r="A136" s="7"/>
      <c r="B136" s="7"/>
      <c r="C136" s="7"/>
      <c r="D136" s="7"/>
      <c r="E136" s="7"/>
    </row>
    <row r="137" spans="1:5" ht="12.75">
      <c r="A137" s="7"/>
      <c r="B137" s="7"/>
      <c r="C137" s="7"/>
      <c r="D137" s="7"/>
      <c r="E137" s="7"/>
    </row>
    <row r="138" spans="1:5" ht="12.75">
      <c r="A138" s="7"/>
      <c r="B138" s="7"/>
      <c r="C138" s="7"/>
      <c r="D138" s="7"/>
      <c r="E138" s="7"/>
    </row>
    <row r="139" spans="1:5" ht="12.75">
      <c r="A139" s="7"/>
      <c r="B139" s="7"/>
      <c r="C139" s="7"/>
      <c r="D139" s="7"/>
      <c r="E139" s="7"/>
    </row>
    <row r="140" spans="1:5" ht="12.75">
      <c r="A140" s="7"/>
      <c r="B140" s="7"/>
      <c r="C140" s="7"/>
      <c r="D140" s="7"/>
      <c r="E140" s="7"/>
    </row>
    <row r="141" spans="1:5" ht="12.75">
      <c r="A141" s="7"/>
      <c r="B141" s="7"/>
      <c r="C141" s="7"/>
      <c r="D141" s="7"/>
      <c r="E141" s="7"/>
    </row>
    <row r="142" spans="1:5" ht="12.75">
      <c r="A142" s="7"/>
      <c r="B142" s="7"/>
      <c r="C142" s="7"/>
      <c r="D142" s="7"/>
      <c r="E142" s="7"/>
    </row>
    <row r="143" spans="1:5" ht="12.75">
      <c r="A143" s="7"/>
      <c r="B143" s="7"/>
      <c r="C143" s="7"/>
      <c r="D143" s="7"/>
      <c r="E143" s="7"/>
    </row>
    <row r="144" spans="1:5" ht="12.75">
      <c r="A144" s="7"/>
      <c r="B144" s="7"/>
      <c r="C144" s="7"/>
      <c r="D144" s="7"/>
      <c r="E144" s="7"/>
    </row>
    <row r="145" spans="1:5" ht="12.75">
      <c r="A145" s="7"/>
      <c r="B145" s="7"/>
      <c r="C145" s="7"/>
      <c r="D145" s="7"/>
      <c r="E145" s="7"/>
    </row>
    <row r="146" spans="1:5" ht="12.75">
      <c r="A146" s="7"/>
      <c r="B146" s="7"/>
      <c r="C146" s="7"/>
      <c r="D146" s="7"/>
      <c r="E146" s="7"/>
    </row>
    <row r="147" spans="1:5" ht="12.75">
      <c r="A147" s="7"/>
      <c r="B147" s="7"/>
      <c r="C147" s="7"/>
      <c r="D147" s="7"/>
      <c r="E147" s="7"/>
    </row>
    <row r="148" spans="1:5" ht="12.75">
      <c r="A148" s="7"/>
      <c r="B148" s="7"/>
      <c r="C148" s="7"/>
      <c r="D148" s="7"/>
      <c r="E148" s="7"/>
    </row>
    <row r="149" spans="1:5" ht="12.75">
      <c r="A149" s="7"/>
      <c r="B149" s="7"/>
      <c r="C149" s="7"/>
      <c r="D149" s="7"/>
      <c r="E149" s="7"/>
    </row>
    <row r="150" spans="1:5" ht="12.75">
      <c r="A150" s="7"/>
      <c r="B150" s="7"/>
      <c r="C150" s="7"/>
      <c r="D150" s="7"/>
      <c r="E150" s="7"/>
    </row>
    <row r="151" spans="1:5" ht="12.75">
      <c r="A151" s="7"/>
      <c r="B151" s="7"/>
      <c r="C151" s="7"/>
      <c r="D151" s="7"/>
      <c r="E151" s="7"/>
    </row>
    <row r="152" spans="1:5" ht="12.75">
      <c r="A152" s="7"/>
      <c r="B152" s="7"/>
      <c r="C152" s="7"/>
      <c r="D152" s="7"/>
      <c r="E152" s="7"/>
    </row>
    <row r="153" spans="1:5" ht="12.75">
      <c r="A153" s="7"/>
      <c r="B153" s="7"/>
      <c r="C153" s="7"/>
      <c r="D153" s="7"/>
      <c r="E153" s="7"/>
    </row>
    <row r="154" spans="1:5" ht="12.75">
      <c r="A154" s="7"/>
      <c r="B154" s="7"/>
      <c r="C154" s="7"/>
      <c r="D154" s="7"/>
      <c r="E154" s="7"/>
    </row>
    <row r="155" spans="1:5" ht="12.75">
      <c r="A155" s="7"/>
      <c r="B155" s="7"/>
      <c r="C155" s="7"/>
      <c r="D155" s="7"/>
      <c r="E155" s="7"/>
    </row>
    <row r="156" spans="1:5" ht="12.75">
      <c r="A156" s="7"/>
      <c r="B156" s="7"/>
      <c r="C156" s="7"/>
      <c r="D156" s="7"/>
      <c r="E156" s="7"/>
    </row>
    <row r="157" spans="1:5" ht="12.75">
      <c r="A157" s="7"/>
      <c r="B157" s="7"/>
      <c r="C157" s="7"/>
      <c r="D157" s="7"/>
      <c r="E157" s="7"/>
    </row>
    <row r="158" spans="1:5" ht="12.75">
      <c r="A158" s="7"/>
      <c r="B158" s="7"/>
      <c r="C158" s="7"/>
      <c r="D158" s="7"/>
      <c r="E158" s="7"/>
    </row>
    <row r="159" spans="1:5" ht="12.75">
      <c r="A159" s="7"/>
      <c r="B159" s="7"/>
      <c r="C159" s="7"/>
      <c r="D159" s="7"/>
      <c r="E159" s="7"/>
    </row>
    <row r="160" spans="1:5" ht="12.75">
      <c r="A160" s="7"/>
      <c r="B160" s="7"/>
      <c r="C160" s="7"/>
      <c r="D160" s="7"/>
      <c r="E160" s="7"/>
    </row>
    <row r="161" spans="1:5" ht="12.75">
      <c r="A161" s="7"/>
      <c r="B161" s="7"/>
      <c r="C161" s="7"/>
      <c r="D161" s="7"/>
      <c r="E161" s="7"/>
    </row>
    <row r="162" spans="1:5" ht="12.75">
      <c r="A162" s="7"/>
      <c r="B162" s="7"/>
      <c r="C162" s="7"/>
      <c r="D162" s="7"/>
      <c r="E162" s="7"/>
    </row>
    <row r="163" spans="1:5" ht="12.75">
      <c r="A163" s="7"/>
      <c r="B163" s="7"/>
      <c r="C163" s="7"/>
      <c r="D163" s="7"/>
      <c r="E163" s="7"/>
    </row>
    <row r="164" spans="1:5" ht="12.75">
      <c r="A164" s="7"/>
      <c r="B164" s="7"/>
      <c r="C164" s="7"/>
      <c r="D164" s="7"/>
      <c r="E164" s="7"/>
    </row>
    <row r="165" spans="1:5" ht="12.75">
      <c r="A165" s="7"/>
      <c r="B165" s="7"/>
      <c r="C165" s="7"/>
      <c r="D165" s="7"/>
      <c r="E165" s="7"/>
    </row>
    <row r="166" spans="1:5" ht="12.75">
      <c r="A166" s="7"/>
      <c r="B166" s="7"/>
      <c r="C166" s="7"/>
      <c r="D166" s="7"/>
      <c r="E166" s="7"/>
    </row>
    <row r="167" spans="1:5" ht="12.75">
      <c r="A167" s="7"/>
      <c r="B167" s="7"/>
      <c r="C167" s="7"/>
      <c r="D167" s="7"/>
      <c r="E167" s="7"/>
    </row>
    <row r="168" spans="1:5" ht="12.75">
      <c r="A168" s="7"/>
      <c r="B168" s="7"/>
      <c r="C168" s="7"/>
      <c r="D168" s="7"/>
      <c r="E168" s="7"/>
    </row>
    <row r="169" spans="1:5" ht="12.75">
      <c r="A169" s="7"/>
      <c r="B169" s="7"/>
      <c r="C169" s="7"/>
      <c r="D169" s="7"/>
      <c r="E169" s="7"/>
    </row>
    <row r="170" spans="1:5" ht="12.75">
      <c r="A170" s="7"/>
      <c r="B170" s="7"/>
      <c r="C170" s="7"/>
      <c r="D170" s="7"/>
      <c r="E170" s="7"/>
    </row>
    <row r="171" spans="1:5" ht="12.75">
      <c r="A171" s="7"/>
      <c r="B171" s="7"/>
      <c r="C171" s="7"/>
      <c r="D171" s="7"/>
      <c r="E171" s="7"/>
    </row>
    <row r="172" spans="1:5" ht="12.75">
      <c r="A172" s="7"/>
      <c r="B172" s="7"/>
      <c r="C172" s="7"/>
      <c r="D172" s="7"/>
      <c r="E172" s="7"/>
    </row>
    <row r="173" spans="1:5" ht="12.75">
      <c r="A173" s="7"/>
      <c r="B173" s="7"/>
      <c r="C173" s="7"/>
      <c r="D173" s="7"/>
      <c r="E173" s="7"/>
    </row>
    <row r="174" spans="1:5" ht="12.75">
      <c r="A174" s="7"/>
      <c r="B174" s="7"/>
      <c r="C174" s="7"/>
      <c r="D174" s="7"/>
      <c r="E174" s="7"/>
    </row>
    <row r="175" spans="1:5" ht="12.75">
      <c r="A175" s="7"/>
      <c r="B175" s="7"/>
      <c r="C175" s="7"/>
      <c r="D175" s="7"/>
      <c r="E175" s="7"/>
    </row>
    <row r="176" spans="1:5" ht="12.75">
      <c r="A176" s="7"/>
      <c r="B176" s="7"/>
      <c r="C176" s="7"/>
      <c r="D176" s="7"/>
      <c r="E176" s="7"/>
    </row>
    <row r="177" spans="1:5" ht="12.75">
      <c r="A177" s="7"/>
      <c r="B177" s="7"/>
      <c r="C177" s="7"/>
      <c r="D177" s="7"/>
      <c r="E177" s="7"/>
    </row>
    <row r="178" spans="1:5" ht="12.75">
      <c r="A178" s="7"/>
      <c r="B178" s="7"/>
      <c r="C178" s="7"/>
      <c r="D178" s="7"/>
      <c r="E178" s="7"/>
    </row>
    <row r="179" spans="1:5" ht="12.75">
      <c r="A179" s="7"/>
      <c r="B179" s="7"/>
      <c r="C179" s="7"/>
      <c r="D179" s="7"/>
      <c r="E179" s="7"/>
    </row>
    <row r="180" spans="1:5" ht="12.75">
      <c r="A180" s="7"/>
      <c r="B180" s="7"/>
      <c r="C180" s="7"/>
      <c r="D180" s="7"/>
      <c r="E180" s="7"/>
    </row>
    <row r="181" spans="1:5" ht="12.75">
      <c r="A181" s="7"/>
      <c r="B181" s="7"/>
      <c r="C181" s="7"/>
      <c r="D181" s="7"/>
      <c r="E181" s="7"/>
    </row>
    <row r="182" spans="1:5" ht="12.75">
      <c r="A182" s="7"/>
      <c r="B182" s="7"/>
      <c r="C182" s="7"/>
      <c r="D182" s="7"/>
      <c r="E182" s="7"/>
    </row>
    <row r="183" spans="1:5" ht="12.75">
      <c r="A183" s="7"/>
      <c r="B183" s="7"/>
      <c r="C183" s="7"/>
      <c r="D183" s="7"/>
      <c r="E183" s="7"/>
    </row>
    <row r="184" spans="1:5" ht="12.75">
      <c r="A184" s="7"/>
      <c r="B184" s="7"/>
      <c r="C184" s="7"/>
      <c r="D184" s="7"/>
      <c r="E184" s="7"/>
    </row>
    <row r="185" spans="1:5" ht="12.75">
      <c r="A185" s="7"/>
      <c r="B185" s="7"/>
      <c r="C185" s="7"/>
      <c r="D185" s="7"/>
      <c r="E185" s="7"/>
    </row>
    <row r="186" spans="1:5" ht="12.75">
      <c r="A186" s="7"/>
      <c r="B186" s="7"/>
      <c r="C186" s="7"/>
      <c r="D186" s="7"/>
      <c r="E186" s="7"/>
    </row>
    <row r="187" spans="1:5" ht="12.75">
      <c r="A187" s="7"/>
      <c r="B187" s="7"/>
      <c r="C187" s="7"/>
      <c r="D187" s="7"/>
      <c r="E187" s="7"/>
    </row>
    <row r="188" spans="1:5" ht="12.75">
      <c r="A188" s="7"/>
      <c r="B188" s="7"/>
      <c r="C188" s="7"/>
      <c r="D188" s="7"/>
      <c r="E188" s="7"/>
    </row>
    <row r="189" spans="1:5" ht="12.75">
      <c r="A189" s="7"/>
      <c r="B189" s="7"/>
      <c r="C189" s="7"/>
      <c r="D189" s="7"/>
      <c r="E189" s="7"/>
    </row>
    <row r="190" spans="1:5" ht="12.75">
      <c r="A190" s="7"/>
      <c r="B190" s="7"/>
      <c r="C190" s="7"/>
      <c r="D190" s="7"/>
      <c r="E190" s="7"/>
    </row>
    <row r="191" spans="1:5" ht="12.75">
      <c r="A191" s="7"/>
      <c r="B191" s="7"/>
      <c r="C191" s="7"/>
      <c r="D191" s="7"/>
      <c r="E191" s="7"/>
    </row>
    <row r="192" spans="1:5" ht="12.75">
      <c r="A192" s="7"/>
      <c r="B192" s="7"/>
      <c r="C192" s="7"/>
      <c r="D192" s="7"/>
      <c r="E192" s="7"/>
    </row>
    <row r="193" spans="1:5" ht="12.75">
      <c r="A193" s="7"/>
      <c r="B193" s="7"/>
      <c r="C193" s="7"/>
      <c r="D193" s="7"/>
      <c r="E193" s="7"/>
    </row>
    <row r="194" spans="1:5" ht="12.75">
      <c r="A194" s="7"/>
      <c r="B194" s="7"/>
      <c r="C194" s="7"/>
      <c r="D194" s="7"/>
      <c r="E194" s="7"/>
    </row>
    <row r="195" spans="1:5" ht="12.75">
      <c r="A195" s="7"/>
      <c r="B195" s="7"/>
      <c r="C195" s="7"/>
      <c r="D195" s="7"/>
      <c r="E195" s="7"/>
    </row>
    <row r="196" spans="1:5" ht="12.75">
      <c r="A196" s="7"/>
      <c r="B196" s="7"/>
      <c r="C196" s="7"/>
      <c r="D196" s="7"/>
      <c r="E196" s="7"/>
    </row>
    <row r="197" spans="1:5" ht="12.75">
      <c r="A197" s="7"/>
      <c r="B197" s="7"/>
      <c r="C197" s="7"/>
      <c r="D197" s="7"/>
      <c r="E197" s="7"/>
    </row>
    <row r="198" spans="1:5" ht="12.75">
      <c r="A198" s="7"/>
      <c r="B198" s="7"/>
      <c r="C198" s="7"/>
      <c r="D198" s="7"/>
      <c r="E198" s="7"/>
    </row>
    <row r="199" spans="1:5" ht="12.75">
      <c r="A199" s="7"/>
      <c r="B199" s="7"/>
      <c r="C199" s="7"/>
      <c r="D199" s="7"/>
      <c r="E199" s="7"/>
    </row>
    <row r="200" spans="1:5" ht="12.75">
      <c r="A200" s="7"/>
      <c r="B200" s="7"/>
      <c r="C200" s="7"/>
      <c r="D200" s="7"/>
      <c r="E200" s="7"/>
    </row>
    <row r="201" spans="1:5" ht="12.75">
      <c r="A201" s="7"/>
      <c r="B201" s="7"/>
      <c r="C201" s="7"/>
      <c r="D201" s="7"/>
      <c r="E201" s="7"/>
    </row>
    <row r="202" spans="1:5" ht="12.75">
      <c r="A202" s="7"/>
      <c r="B202" s="7"/>
      <c r="C202" s="7"/>
      <c r="D202" s="7"/>
      <c r="E202" s="7"/>
    </row>
    <row r="203" spans="1:5" ht="12.75">
      <c r="A203" s="7"/>
      <c r="B203" s="7"/>
      <c r="C203" s="7"/>
      <c r="D203" s="7"/>
      <c r="E203" s="7"/>
    </row>
    <row r="204" spans="1:5" ht="12.75">
      <c r="A204" s="7"/>
      <c r="B204" s="7"/>
      <c r="C204" s="7"/>
      <c r="D204" s="7"/>
      <c r="E204" s="7"/>
    </row>
    <row r="205" spans="1:5" ht="12.75">
      <c r="A205" s="7"/>
      <c r="B205" s="7"/>
      <c r="C205" s="7"/>
      <c r="D205" s="7"/>
      <c r="E205" s="7"/>
    </row>
    <row r="206" spans="1:5" ht="12.75">
      <c r="A206" s="7"/>
      <c r="B206" s="7"/>
      <c r="C206" s="7"/>
      <c r="D206" s="7"/>
      <c r="E206" s="7"/>
    </row>
    <row r="207" spans="1:5" ht="12.75">
      <c r="A207" s="7"/>
      <c r="B207" s="7"/>
      <c r="C207" s="7"/>
      <c r="D207" s="7"/>
      <c r="E207" s="7"/>
    </row>
    <row r="208" spans="1:5" ht="12.75">
      <c r="A208" s="7"/>
      <c r="B208" s="7"/>
      <c r="C208" s="7"/>
      <c r="D208" s="7"/>
      <c r="E208" s="7"/>
    </row>
    <row r="209" spans="1:5" ht="12.75">
      <c r="A209" s="7"/>
      <c r="B209" s="7"/>
      <c r="C209" s="7"/>
      <c r="D209" s="7"/>
      <c r="E209" s="7"/>
    </row>
    <row r="210" spans="1:5" ht="12.75">
      <c r="A210" s="7"/>
      <c r="B210" s="7"/>
      <c r="C210" s="7"/>
      <c r="D210" s="7"/>
      <c r="E210" s="7"/>
    </row>
    <row r="211" spans="1:5" ht="12.75">
      <c r="A211" s="7"/>
      <c r="B211" s="7"/>
      <c r="C211" s="7"/>
      <c r="D211" s="7"/>
      <c r="E211" s="7"/>
    </row>
    <row r="212" spans="1:5" ht="12.75">
      <c r="A212" s="7"/>
      <c r="B212" s="7"/>
      <c r="C212" s="7"/>
      <c r="D212" s="7"/>
      <c r="E212" s="7"/>
    </row>
    <row r="213" spans="1:5" ht="12.75">
      <c r="A213" s="7"/>
      <c r="B213" s="7"/>
      <c r="C213" s="7"/>
      <c r="D213" s="7"/>
      <c r="E213" s="7"/>
    </row>
    <row r="214" spans="1:5" ht="12.75">
      <c r="A214" s="7"/>
      <c r="B214" s="7"/>
      <c r="C214" s="7"/>
      <c r="D214" s="7"/>
      <c r="E214" s="7"/>
    </row>
    <row r="215" spans="1:5" ht="12.75">
      <c r="A215" s="7"/>
      <c r="B215" s="7"/>
      <c r="C215" s="7"/>
      <c r="D215" s="7"/>
      <c r="E215" s="7"/>
    </row>
    <row r="216" spans="1:5" ht="12.75">
      <c r="A216" s="7"/>
      <c r="B216" s="7"/>
      <c r="C216" s="7"/>
      <c r="D216" s="7"/>
      <c r="E216" s="7"/>
    </row>
    <row r="217" spans="1:5" ht="12.75">
      <c r="A217" s="7"/>
      <c r="B217" s="7"/>
      <c r="C217" s="7"/>
      <c r="D217" s="7"/>
      <c r="E217" s="7"/>
    </row>
    <row r="218" spans="1:5" ht="12.75">
      <c r="A218" s="7"/>
      <c r="B218" s="7"/>
      <c r="C218" s="7"/>
      <c r="D218" s="7"/>
      <c r="E218" s="7"/>
    </row>
    <row r="219" spans="1:5" ht="12.75">
      <c r="A219" s="7"/>
      <c r="B219" s="7"/>
      <c r="C219" s="7"/>
      <c r="D219" s="7"/>
      <c r="E219" s="7"/>
    </row>
    <row r="220" spans="1:5" ht="12.75">
      <c r="A220" s="7"/>
      <c r="B220" s="7"/>
      <c r="C220" s="7"/>
      <c r="D220" s="7"/>
      <c r="E220" s="7"/>
    </row>
    <row r="221" spans="1:5" ht="12.75">
      <c r="A221" s="7"/>
      <c r="B221" s="7"/>
      <c r="C221" s="7"/>
      <c r="D221" s="7"/>
      <c r="E221" s="7"/>
    </row>
    <row r="222" spans="1:5" ht="12.75">
      <c r="A222" s="7"/>
      <c r="B222" s="7"/>
      <c r="C222" s="7"/>
      <c r="D222" s="7"/>
      <c r="E222" s="7"/>
    </row>
    <row r="223" spans="1:5" ht="12.75">
      <c r="A223" s="7"/>
      <c r="B223" s="7"/>
      <c r="C223" s="7"/>
      <c r="D223" s="7"/>
      <c r="E223" s="7"/>
    </row>
    <row r="224" spans="1:5" ht="12.75">
      <c r="A224" s="7"/>
      <c r="B224" s="7"/>
      <c r="C224" s="7"/>
      <c r="D224" s="7"/>
      <c r="E224" s="7"/>
    </row>
    <row r="225" spans="1:5" ht="12.75">
      <c r="A225" s="7"/>
      <c r="B225" s="7"/>
      <c r="C225" s="7"/>
      <c r="D225" s="7"/>
      <c r="E225" s="7"/>
    </row>
    <row r="226" spans="1:5" ht="12.75">
      <c r="A226" s="7"/>
      <c r="B226" s="7"/>
      <c r="C226" s="7"/>
      <c r="D226" s="7"/>
      <c r="E226" s="7"/>
    </row>
    <row r="227" spans="1:5" ht="12.75">
      <c r="A227" s="7"/>
      <c r="B227" s="7"/>
      <c r="C227" s="7"/>
      <c r="D227" s="7"/>
      <c r="E227" s="7"/>
    </row>
    <row r="228" spans="1:5" ht="12.75">
      <c r="A228" s="7"/>
      <c r="B228" s="7"/>
      <c r="C228" s="7"/>
      <c r="D228" s="7"/>
      <c r="E228" s="7"/>
    </row>
    <row r="229" spans="1:5" ht="12.75">
      <c r="A229" s="7"/>
      <c r="B229" s="7"/>
      <c r="C229" s="7"/>
      <c r="D229" s="7"/>
      <c r="E229" s="7"/>
    </row>
    <row r="230" spans="1:5" ht="12.75">
      <c r="A230" s="7"/>
      <c r="B230" s="7"/>
      <c r="C230" s="7"/>
      <c r="D230" s="7"/>
      <c r="E230" s="7"/>
    </row>
    <row r="231" spans="1:5" ht="12.75">
      <c r="A231" s="7"/>
      <c r="B231" s="7"/>
      <c r="C231" s="7"/>
      <c r="D231" s="7"/>
      <c r="E231" s="7"/>
    </row>
    <row r="232" spans="1:5" ht="12.75">
      <c r="A232" s="7"/>
      <c r="B232" s="7"/>
      <c r="C232" s="7"/>
      <c r="D232" s="7"/>
      <c r="E232" s="7"/>
    </row>
    <row r="233" spans="1:5" ht="12.75">
      <c r="A233" s="7"/>
      <c r="B233" s="7"/>
      <c r="C233" s="7"/>
      <c r="D233" s="7"/>
      <c r="E233" s="7"/>
    </row>
    <row r="234" spans="1:5" ht="12.75">
      <c r="A234" s="7"/>
      <c r="B234" s="7"/>
      <c r="C234" s="7"/>
      <c r="D234" s="7"/>
      <c r="E234" s="7"/>
    </row>
    <row r="235" spans="1:5" ht="12.75">
      <c r="A235" s="7"/>
      <c r="B235" s="7"/>
      <c r="C235" s="7"/>
      <c r="D235" s="7"/>
      <c r="E235" s="7"/>
    </row>
    <row r="236" spans="1:5" ht="12.75">
      <c r="A236" s="7"/>
      <c r="B236" s="7"/>
      <c r="C236" s="7"/>
      <c r="D236" s="7"/>
      <c r="E236" s="7"/>
    </row>
    <row r="237" spans="1:5" ht="12.75">
      <c r="A237" s="7"/>
      <c r="B237" s="7"/>
      <c r="C237" s="7"/>
      <c r="D237" s="7"/>
      <c r="E237" s="7"/>
    </row>
    <row r="238" spans="1:5" ht="12.75">
      <c r="A238" s="7"/>
      <c r="B238" s="7"/>
      <c r="C238" s="7"/>
      <c r="D238" s="7"/>
      <c r="E238" s="7"/>
    </row>
    <row r="239" spans="1:5" ht="12.75">
      <c r="A239" s="7"/>
      <c r="B239" s="7"/>
      <c r="C239" s="7"/>
      <c r="D239" s="7"/>
      <c r="E239" s="7"/>
    </row>
    <row r="240" spans="1:5" ht="12.75">
      <c r="A240" s="7"/>
      <c r="B240" s="7"/>
      <c r="C240" s="7"/>
      <c r="D240" s="7"/>
      <c r="E240" s="7"/>
    </row>
    <row r="241" spans="1:5" ht="12.75">
      <c r="A241" s="7"/>
      <c r="B241" s="7"/>
      <c r="C241" s="7"/>
      <c r="D241" s="7"/>
      <c r="E241" s="7"/>
    </row>
    <row r="242" spans="1:5" ht="12.75">
      <c r="A242" s="7"/>
      <c r="B242" s="7"/>
      <c r="C242" s="7"/>
      <c r="D242" s="7"/>
      <c r="E242" s="7"/>
    </row>
    <row r="243" spans="1:5" ht="12.75">
      <c r="A243" s="7"/>
      <c r="B243" s="7"/>
      <c r="C243" s="7"/>
      <c r="D243" s="7"/>
      <c r="E243" s="7"/>
    </row>
    <row r="244" spans="1:5" ht="12.75">
      <c r="A244" s="7"/>
      <c r="B244" s="7"/>
      <c r="C244" s="7"/>
      <c r="D244" s="7"/>
      <c r="E244" s="7"/>
    </row>
    <row r="245" spans="1:5" ht="12.75">
      <c r="A245" s="7"/>
      <c r="B245" s="7"/>
      <c r="C245" s="7"/>
      <c r="D245" s="7"/>
      <c r="E245" s="7"/>
    </row>
    <row r="246" spans="1:5" ht="12.75">
      <c r="A246" s="7"/>
      <c r="B246" s="7"/>
      <c r="C246" s="7"/>
      <c r="D246" s="7"/>
      <c r="E246" s="7"/>
    </row>
    <row r="247" spans="1:5" ht="12.75">
      <c r="A247" s="7"/>
      <c r="B247" s="7"/>
      <c r="C247" s="7"/>
      <c r="D247" s="7"/>
      <c r="E247" s="7"/>
    </row>
    <row r="248" spans="1:5" ht="12.75">
      <c r="A248" s="7"/>
      <c r="B248" s="7"/>
      <c r="C248" s="7"/>
      <c r="D248" s="7"/>
      <c r="E248" s="7"/>
    </row>
    <row r="249" spans="1:5" ht="12.75">
      <c r="A249" s="7"/>
      <c r="B249" s="7"/>
      <c r="C249" s="7"/>
      <c r="D249" s="7"/>
      <c r="E249" s="7"/>
    </row>
    <row r="250" spans="1:5" ht="12.75">
      <c r="A250" s="7"/>
      <c r="B250" s="7"/>
      <c r="C250" s="7"/>
      <c r="D250" s="7"/>
      <c r="E250" s="7"/>
    </row>
    <row r="251" spans="1:5" ht="12.75">
      <c r="A251" s="7"/>
      <c r="B251" s="7"/>
      <c r="C251" s="7"/>
      <c r="D251" s="7"/>
      <c r="E251" s="7"/>
    </row>
    <row r="252" spans="1:5" ht="12.75">
      <c r="A252" s="7"/>
      <c r="B252" s="7"/>
      <c r="C252" s="7"/>
      <c r="D252" s="7"/>
      <c r="E252" s="7"/>
    </row>
    <row r="253" spans="1:5" ht="12.75">
      <c r="A253" s="7"/>
      <c r="B253" s="7"/>
      <c r="C253" s="7"/>
      <c r="D253" s="7"/>
      <c r="E253" s="7"/>
    </row>
    <row r="254" spans="1:5" ht="12.75">
      <c r="A254" s="7"/>
      <c r="B254" s="7"/>
      <c r="C254" s="7"/>
      <c r="D254" s="7"/>
      <c r="E254" s="7"/>
    </row>
    <row r="255" spans="1:5" ht="12.75">
      <c r="A255" s="7"/>
      <c r="B255" s="7"/>
      <c r="C255" s="7"/>
      <c r="D255" s="7"/>
      <c r="E255" s="7"/>
    </row>
    <row r="256" spans="1:5" ht="12.75">
      <c r="A256" s="7"/>
      <c r="B256" s="7"/>
      <c r="C256" s="7"/>
      <c r="D256" s="7"/>
      <c r="E256" s="7"/>
    </row>
    <row r="257" spans="1:5" ht="12.75">
      <c r="A257" s="7"/>
      <c r="B257" s="7"/>
      <c r="C257" s="7"/>
      <c r="D257" s="7"/>
      <c r="E257" s="7"/>
    </row>
    <row r="258" spans="1:5" ht="12.75">
      <c r="A258" s="7"/>
      <c r="B258" s="7"/>
      <c r="C258" s="7"/>
      <c r="D258" s="7"/>
      <c r="E258" s="7"/>
    </row>
    <row r="259" spans="1:5" ht="12.75">
      <c r="A259" s="7"/>
      <c r="B259" s="7"/>
      <c r="C259" s="7"/>
      <c r="D259" s="7"/>
      <c r="E259" s="7"/>
    </row>
    <row r="260" spans="1:5" ht="12.75">
      <c r="A260" s="7"/>
      <c r="B260" s="7"/>
      <c r="C260" s="7"/>
      <c r="D260" s="7"/>
      <c r="E260" s="7"/>
    </row>
    <row r="261" spans="1:5" ht="12.75">
      <c r="A261" s="7"/>
      <c r="B261" s="7"/>
      <c r="C261" s="7"/>
      <c r="D261" s="7"/>
      <c r="E261" s="7"/>
    </row>
    <row r="262" spans="1:5" ht="12.75">
      <c r="A262" s="7"/>
      <c r="B262" s="7"/>
      <c r="C262" s="7"/>
      <c r="D262" s="7"/>
      <c r="E262" s="7"/>
    </row>
    <row r="263" spans="1:5" ht="12.75">
      <c r="A263" s="7"/>
      <c r="B263" s="7"/>
      <c r="C263" s="7"/>
      <c r="D263" s="7"/>
      <c r="E263" s="7"/>
    </row>
    <row r="264" spans="1:5" ht="12.75">
      <c r="A264" s="7"/>
      <c r="B264" s="7"/>
      <c r="C264" s="7"/>
      <c r="D264" s="7"/>
      <c r="E264" s="7"/>
    </row>
    <row r="265" spans="1:5" ht="12.75">
      <c r="A265" s="7"/>
      <c r="B265" s="7"/>
      <c r="C265" s="7"/>
      <c r="D265" s="7"/>
      <c r="E265" s="7"/>
    </row>
    <row r="266" spans="1:5" ht="12.75">
      <c r="A266" s="7"/>
      <c r="B266" s="7"/>
      <c r="C266" s="7"/>
      <c r="D266" s="7"/>
      <c r="E266" s="7"/>
    </row>
    <row r="267" spans="1:5" ht="12.75">
      <c r="A267" s="7"/>
      <c r="B267" s="7"/>
      <c r="C267" s="7"/>
      <c r="D267" s="7"/>
      <c r="E267" s="7"/>
    </row>
    <row r="268" spans="1:5" ht="12.75">
      <c r="A268" s="7"/>
      <c r="B268" s="7"/>
      <c r="C268" s="7"/>
      <c r="D268" s="7"/>
      <c r="E268" s="7"/>
    </row>
    <row r="269" spans="1:5" ht="12.75">
      <c r="A269" s="7"/>
      <c r="B269" s="7"/>
      <c r="C269" s="7"/>
      <c r="D269" s="7"/>
      <c r="E269" s="7"/>
    </row>
    <row r="270" spans="1:5" ht="12.75">
      <c r="A270" s="7"/>
      <c r="B270" s="7"/>
      <c r="C270" s="7"/>
      <c r="D270" s="7"/>
      <c r="E270" s="7"/>
    </row>
    <row r="271" spans="1:5" ht="12.75">
      <c r="A271" s="7"/>
      <c r="B271" s="7"/>
      <c r="C271" s="7"/>
      <c r="D271" s="7"/>
      <c r="E271" s="7"/>
    </row>
  </sheetData>
  <mergeCells count="5">
    <mergeCell ref="A2:E2"/>
    <mergeCell ref="A1:E1"/>
    <mergeCell ref="A70:E70"/>
    <mergeCell ref="D4:E4"/>
    <mergeCell ref="D40:E40"/>
  </mergeCells>
  <printOptions horizontalCentered="1" verticalCentered="1"/>
  <pageMargins left="0.590551181102362" right="0.196850393700787" top="0.393700787401575" bottom="0.68" header="0.196850393700787" footer="0.45"/>
  <pageSetup fitToHeight="1" fitToWidth="1" horizontalDpi="1200" verticalDpi="1200" orientation="portrait" paperSize="9" r:id="rId1"/>
  <headerFooter alignWithMargins="0">
    <oddFooter>&amp;C(13)</oddFoot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Sheet10">
    <pageSetUpPr fitToPage="1"/>
  </sheetPr>
  <dimension ref="A1:H26"/>
  <sheetViews>
    <sheetView showGridLines="0" workbookViewId="0" topLeftCell="A15">
      <selection activeCell="J24" sqref="J24"/>
    </sheetView>
  </sheetViews>
  <sheetFormatPr defaultColWidth="9.140625" defaultRowHeight="12.75"/>
  <cols>
    <col min="2" max="2" width="1.8515625" style="0" customWidth="1"/>
    <col min="3" max="3" width="24.57421875" style="0" customWidth="1"/>
    <col min="4" max="4" width="1.57421875" style="0" customWidth="1"/>
    <col min="8" max="8" width="10.57421875" style="0" customWidth="1"/>
  </cols>
  <sheetData>
    <row r="1" spans="2:8" ht="12.75">
      <c r="B1" s="291" t="s">
        <v>282</v>
      </c>
      <c r="C1" s="291"/>
      <c r="D1" s="291"/>
      <c r="E1" s="291"/>
      <c r="F1" s="291"/>
      <c r="G1" s="291"/>
      <c r="H1" s="291"/>
    </row>
    <row r="2" spans="2:8" ht="30" customHeight="1">
      <c r="B2" s="292" t="s">
        <v>1011</v>
      </c>
      <c r="C2" s="292"/>
      <c r="D2" s="292"/>
      <c r="E2" s="292"/>
      <c r="F2" s="292"/>
      <c r="G2" s="292"/>
      <c r="H2" s="292"/>
    </row>
    <row r="3" spans="2:8" ht="7.5" customHeight="1">
      <c r="B3" s="293"/>
      <c r="C3" s="293"/>
      <c r="D3" s="293"/>
      <c r="E3" s="293"/>
      <c r="F3" s="293"/>
      <c r="G3" s="293"/>
      <c r="H3" s="293"/>
    </row>
    <row r="4" spans="2:8" ht="12.75">
      <c r="B4" s="294"/>
      <c r="C4" s="295" t="s">
        <v>609</v>
      </c>
      <c r="D4" s="296"/>
      <c r="E4" s="297" t="s">
        <v>594</v>
      </c>
      <c r="F4" s="297"/>
      <c r="G4" s="297" t="s">
        <v>593</v>
      </c>
      <c r="H4" s="298"/>
    </row>
    <row r="5" spans="1:8" ht="6.75" customHeight="1">
      <c r="A5" s="7"/>
      <c r="B5" s="294"/>
      <c r="C5" s="294"/>
      <c r="D5" s="294"/>
      <c r="E5" s="299"/>
      <c r="F5" s="299"/>
      <c r="G5" s="299"/>
      <c r="H5" s="294"/>
    </row>
    <row r="6" spans="1:8" ht="15.75" customHeight="1">
      <c r="A6" s="7"/>
      <c r="B6" s="294"/>
      <c r="C6" s="300" t="s">
        <v>528</v>
      </c>
      <c r="D6" s="301"/>
      <c r="E6" s="302">
        <v>12.799</v>
      </c>
      <c r="F6" s="302"/>
      <c r="G6" s="302">
        <v>10.546</v>
      </c>
      <c r="H6" s="303"/>
    </row>
    <row r="7" spans="1:8" ht="17.25" customHeight="1">
      <c r="A7" s="7"/>
      <c r="B7" s="294"/>
      <c r="C7" s="304" t="s">
        <v>563</v>
      </c>
      <c r="D7" s="294"/>
      <c r="E7" s="305">
        <v>0.454</v>
      </c>
      <c r="F7" s="305"/>
      <c r="G7" s="305">
        <v>1.75</v>
      </c>
      <c r="H7" s="306"/>
    </row>
    <row r="8" spans="1:8" ht="15.75" customHeight="1">
      <c r="A8" s="7"/>
      <c r="B8" s="294"/>
      <c r="C8" s="304" t="s">
        <v>610</v>
      </c>
      <c r="D8" s="294"/>
      <c r="E8" s="305">
        <v>13.979</v>
      </c>
      <c r="F8" s="305"/>
      <c r="G8" s="305">
        <v>13.11</v>
      </c>
      <c r="H8" s="306"/>
    </row>
    <row r="9" spans="1:8" ht="15.75" customHeight="1">
      <c r="A9" s="7"/>
      <c r="B9" s="294"/>
      <c r="C9" s="304" t="s">
        <v>611</v>
      </c>
      <c r="D9" s="294"/>
      <c r="E9" s="305">
        <v>0.497</v>
      </c>
      <c r="F9" s="305"/>
      <c r="G9" s="305">
        <v>0.703</v>
      </c>
      <c r="H9" s="306"/>
    </row>
    <row r="10" spans="2:8" ht="15.75" customHeight="1">
      <c r="B10" s="294"/>
      <c r="C10" s="304" t="s">
        <v>316</v>
      </c>
      <c r="D10" s="294"/>
      <c r="E10" s="305">
        <v>0.285</v>
      </c>
      <c r="F10" s="307"/>
      <c r="G10" s="305">
        <v>0.421</v>
      </c>
      <c r="H10" s="306"/>
    </row>
    <row r="11" spans="2:8" ht="15.75" customHeight="1">
      <c r="B11" s="294"/>
      <c r="C11" s="304" t="s">
        <v>321</v>
      </c>
      <c r="D11" s="294"/>
      <c r="E11" s="305">
        <v>0.352</v>
      </c>
      <c r="F11" s="307"/>
      <c r="G11" s="305">
        <v>0.534</v>
      </c>
      <c r="H11" s="306"/>
    </row>
    <row r="12" spans="2:8" ht="15.75" customHeight="1">
      <c r="B12" s="294"/>
      <c r="C12" s="304" t="s">
        <v>317</v>
      </c>
      <c r="D12" s="294"/>
      <c r="E12" s="305">
        <v>1.81</v>
      </c>
      <c r="F12" s="294"/>
      <c r="G12" s="305">
        <v>1.831</v>
      </c>
      <c r="H12" s="306"/>
    </row>
    <row r="13" spans="2:8" ht="15.75" customHeight="1">
      <c r="B13" s="294"/>
      <c r="C13" s="308" t="s">
        <v>318</v>
      </c>
      <c r="D13" s="309"/>
      <c r="E13" s="310">
        <v>0.423</v>
      </c>
      <c r="F13" s="309"/>
      <c r="G13" s="310">
        <v>0.575</v>
      </c>
      <c r="H13" s="311"/>
    </row>
    <row r="14" spans="2:8" ht="33.75" customHeight="1">
      <c r="B14" s="292" t="s">
        <v>1010</v>
      </c>
      <c r="C14" s="292"/>
      <c r="D14" s="292"/>
      <c r="E14" s="292"/>
      <c r="F14" s="292"/>
      <c r="G14" s="292"/>
      <c r="H14" s="292"/>
    </row>
    <row r="15" spans="2:8" ht="12.75">
      <c r="B15" s="294"/>
      <c r="C15" s="312" t="s">
        <v>609</v>
      </c>
      <c r="D15" s="296"/>
      <c r="E15" s="297" t="s">
        <v>594</v>
      </c>
      <c r="F15" s="297"/>
      <c r="G15" s="297" t="s">
        <v>593</v>
      </c>
      <c r="H15" s="298"/>
    </row>
    <row r="16" spans="2:8" ht="12.75">
      <c r="B16" s="294"/>
      <c r="C16" s="313"/>
      <c r="D16" s="294"/>
      <c r="E16" s="299"/>
      <c r="F16" s="299"/>
      <c r="G16" s="299"/>
      <c r="H16" s="296"/>
    </row>
    <row r="17" spans="2:8" ht="18" customHeight="1">
      <c r="B17" s="294"/>
      <c r="C17" s="300" t="s">
        <v>528</v>
      </c>
      <c r="D17" s="301"/>
      <c r="E17" s="302">
        <v>99.45</v>
      </c>
      <c r="F17" s="302"/>
      <c r="G17" s="302">
        <v>95.41</v>
      </c>
      <c r="H17" s="303"/>
    </row>
    <row r="18" spans="2:8" ht="18" customHeight="1">
      <c r="B18" s="294"/>
      <c r="C18" s="304" t="s">
        <v>563</v>
      </c>
      <c r="D18" s="294"/>
      <c r="E18" s="305">
        <v>5.09</v>
      </c>
      <c r="F18" s="305"/>
      <c r="G18" s="305">
        <v>19.83</v>
      </c>
      <c r="H18" s="306"/>
    </row>
    <row r="19" spans="2:8" ht="16.5" customHeight="1">
      <c r="B19" s="294"/>
      <c r="C19" s="304" t="s">
        <v>610</v>
      </c>
      <c r="D19" s="294"/>
      <c r="E19" s="305">
        <v>112.69</v>
      </c>
      <c r="F19" s="305"/>
      <c r="G19" s="305">
        <v>127.19</v>
      </c>
      <c r="H19" s="306"/>
    </row>
    <row r="20" spans="2:8" ht="18" customHeight="1">
      <c r="B20" s="294"/>
      <c r="C20" s="304" t="s">
        <v>611</v>
      </c>
      <c r="D20" s="294"/>
      <c r="E20" s="305">
        <v>11.63</v>
      </c>
      <c r="F20" s="305"/>
      <c r="G20" s="305">
        <v>19.28</v>
      </c>
      <c r="H20" s="306"/>
    </row>
    <row r="21" spans="2:8" ht="16.5" customHeight="1">
      <c r="B21" s="294"/>
      <c r="C21" s="304" t="s">
        <v>612</v>
      </c>
      <c r="D21" s="294"/>
      <c r="E21" s="305">
        <v>16.17</v>
      </c>
      <c r="F21" s="305"/>
      <c r="G21" s="305">
        <v>24.57</v>
      </c>
      <c r="H21" s="306"/>
    </row>
    <row r="22" spans="2:8" ht="16.5" customHeight="1">
      <c r="B22" s="294"/>
      <c r="C22" s="304" t="s">
        <v>321</v>
      </c>
      <c r="D22" s="294"/>
      <c r="E22" s="305">
        <v>6.78</v>
      </c>
      <c r="F22" s="305"/>
      <c r="G22" s="305">
        <v>10.28</v>
      </c>
      <c r="H22" s="306"/>
    </row>
    <row r="23" spans="2:8" ht="15.75" customHeight="1">
      <c r="B23" s="294"/>
      <c r="C23" s="304" t="s">
        <v>320</v>
      </c>
      <c r="D23" s="294"/>
      <c r="E23" s="299">
        <v>11.93</v>
      </c>
      <c r="F23" s="299"/>
      <c r="G23" s="299">
        <v>12.75</v>
      </c>
      <c r="H23" s="306"/>
    </row>
    <row r="24" spans="2:8" ht="15.75" customHeight="1">
      <c r="B24" s="293"/>
      <c r="C24" s="308" t="s">
        <v>318</v>
      </c>
      <c r="D24" s="309"/>
      <c r="E24" s="310">
        <v>3.25</v>
      </c>
      <c r="F24" s="309"/>
      <c r="G24" s="310">
        <v>4.48</v>
      </c>
      <c r="H24" s="311"/>
    </row>
    <row r="25" spans="2:8" ht="12.75">
      <c r="B25" s="293"/>
      <c r="C25" s="293" t="s">
        <v>319</v>
      </c>
      <c r="D25" s="293"/>
      <c r="E25" s="293"/>
      <c r="F25" s="293"/>
      <c r="G25" s="293"/>
      <c r="H25" s="293"/>
    </row>
    <row r="26" spans="2:8" ht="12.75">
      <c r="B26" s="19"/>
      <c r="C26" s="19"/>
      <c r="D26" s="19"/>
      <c r="E26" s="19"/>
      <c r="F26" s="19"/>
      <c r="G26" s="19"/>
      <c r="H26" s="19"/>
    </row>
  </sheetData>
  <mergeCells count="3">
    <mergeCell ref="B1:H1"/>
    <mergeCell ref="B2:H2"/>
    <mergeCell ref="B14:H14"/>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98"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sheetPr codeName="Sheet11">
    <pageSetUpPr fitToPage="1"/>
  </sheetPr>
  <dimension ref="A1:Z63"/>
  <sheetViews>
    <sheetView showGridLines="0" zoomScale="75" zoomScaleNormal="75" workbookViewId="0" topLeftCell="A18">
      <selection activeCell="Q57" sqref="Q57"/>
    </sheetView>
  </sheetViews>
  <sheetFormatPr defaultColWidth="9.140625" defaultRowHeight="12.75"/>
  <cols>
    <col min="1" max="1" width="22.57421875" style="0" customWidth="1"/>
    <col min="2" max="2" width="0.13671875" style="0" hidden="1" customWidth="1"/>
    <col min="3" max="3" width="13.28125" style="0" customWidth="1"/>
    <col min="4" max="4" width="13.57421875" style="0" customWidth="1"/>
    <col min="5" max="5" width="0.13671875" style="0" hidden="1" customWidth="1"/>
    <col min="6" max="6" width="14.140625" style="0" customWidth="1"/>
    <col min="7" max="7" width="12.140625" style="0" customWidth="1"/>
    <col min="8" max="8" width="9.140625" style="0" hidden="1" customWidth="1"/>
    <col min="9" max="9" width="17.421875" style="0" customWidth="1"/>
    <col min="10" max="10" width="9.140625" style="0" hidden="1" customWidth="1"/>
    <col min="11" max="11" width="19.28125" style="0" bestFit="1" customWidth="1"/>
    <col min="12" max="12" width="0.9921875" style="0" hidden="1" customWidth="1"/>
    <col min="13" max="13" width="10.00390625" style="0" customWidth="1"/>
    <col min="14" max="14" width="1.1484375" style="0" hidden="1" customWidth="1"/>
    <col min="15" max="15" width="12.7109375" style="0" customWidth="1"/>
    <col min="21" max="22" width="12.00390625" style="0" bestFit="1" customWidth="1"/>
    <col min="23" max="23" width="15.421875" style="0" bestFit="1" customWidth="1"/>
  </cols>
  <sheetData>
    <row r="1" spans="1:15" ht="15.75">
      <c r="A1" s="314" t="s">
        <v>283</v>
      </c>
      <c r="B1" s="314"/>
      <c r="C1" s="314"/>
      <c r="D1" s="314"/>
      <c r="E1" s="314"/>
      <c r="F1" s="314"/>
      <c r="G1" s="314"/>
      <c r="H1" s="314"/>
      <c r="I1" s="314"/>
      <c r="J1" s="314"/>
      <c r="K1" s="314"/>
      <c r="L1" s="314"/>
      <c r="M1" s="314"/>
      <c r="N1" s="314"/>
      <c r="O1" s="314"/>
    </row>
    <row r="2" spans="1:15" ht="18.75" thickBot="1">
      <c r="A2" s="315" t="s">
        <v>234</v>
      </c>
      <c r="B2" s="315"/>
      <c r="C2" s="315"/>
      <c r="D2" s="315"/>
      <c r="E2" s="315"/>
      <c r="F2" s="315"/>
      <c r="G2" s="315"/>
      <c r="H2" s="315"/>
      <c r="I2" s="315"/>
      <c r="J2" s="315"/>
      <c r="K2" s="315"/>
      <c r="L2" s="315"/>
      <c r="M2" s="315"/>
      <c r="N2" s="315"/>
      <c r="O2" s="315"/>
    </row>
    <row r="3" spans="1:15" ht="18">
      <c r="A3" s="316" t="s">
        <v>816</v>
      </c>
      <c r="B3" s="317"/>
      <c r="C3" s="317"/>
      <c r="D3" s="317"/>
      <c r="E3" s="317"/>
      <c r="F3" s="317"/>
      <c r="G3" s="317"/>
      <c r="H3" s="317"/>
      <c r="I3" s="317"/>
      <c r="J3" s="317"/>
      <c r="K3" s="317"/>
      <c r="L3" s="317"/>
      <c r="M3" s="317"/>
      <c r="N3" s="317"/>
      <c r="O3" s="318"/>
    </row>
    <row r="4" spans="1:17" ht="18">
      <c r="A4" s="319"/>
      <c r="B4" s="320"/>
      <c r="C4" s="320"/>
      <c r="D4" s="320"/>
      <c r="E4" s="320"/>
      <c r="F4" s="320" t="s">
        <v>593</v>
      </c>
      <c r="G4" s="320"/>
      <c r="H4" s="320"/>
      <c r="I4" s="321">
        <v>5939980</v>
      </c>
      <c r="J4" s="322"/>
      <c r="K4" s="323"/>
      <c r="L4" s="322"/>
      <c r="M4" s="322"/>
      <c r="N4" s="322"/>
      <c r="O4" s="324"/>
      <c r="Q4" s="79">
        <v>16</v>
      </c>
    </row>
    <row r="5" spans="1:15" ht="18.75" thickBot="1">
      <c r="A5" s="325"/>
      <c r="B5" s="326"/>
      <c r="C5" s="326"/>
      <c r="D5" s="326"/>
      <c r="E5" s="326"/>
      <c r="F5" s="326" t="s">
        <v>594</v>
      </c>
      <c r="G5" s="326"/>
      <c r="H5" s="326"/>
      <c r="I5" s="327">
        <v>34195020</v>
      </c>
      <c r="J5" s="328"/>
      <c r="K5" s="328"/>
      <c r="L5" s="328"/>
      <c r="M5" s="328"/>
      <c r="N5" s="328"/>
      <c r="O5" s="329"/>
    </row>
    <row r="6" spans="1:23" ht="15.75" thickBot="1">
      <c r="A6" s="330"/>
      <c r="B6" s="330"/>
      <c r="C6" s="330"/>
      <c r="D6" s="330"/>
      <c r="E6" s="330"/>
      <c r="F6" s="330"/>
      <c r="G6" s="330"/>
      <c r="H6" s="330"/>
      <c r="I6" s="330"/>
      <c r="J6" s="331"/>
      <c r="K6" s="331"/>
      <c r="L6" s="331"/>
      <c r="M6" s="331"/>
      <c r="N6" s="331"/>
      <c r="O6" s="331"/>
      <c r="V6" s="73">
        <v>39303000</v>
      </c>
      <c r="W6" s="74">
        <f>V6-W7</f>
        <v>33419341.20698274</v>
      </c>
    </row>
    <row r="7" spans="1:26" ht="15">
      <c r="A7" s="332" t="s">
        <v>235</v>
      </c>
      <c r="B7" s="333"/>
      <c r="C7" s="334" t="s">
        <v>236</v>
      </c>
      <c r="D7" s="335"/>
      <c r="E7" s="333"/>
      <c r="F7" s="334" t="s">
        <v>236</v>
      </c>
      <c r="G7" s="335"/>
      <c r="H7" s="333"/>
      <c r="I7" s="336" t="s">
        <v>237</v>
      </c>
      <c r="J7" s="337"/>
      <c r="K7" s="336" t="s">
        <v>414</v>
      </c>
      <c r="L7" s="337"/>
      <c r="M7" s="336" t="s">
        <v>238</v>
      </c>
      <c r="N7" s="337"/>
      <c r="O7" s="336" t="s">
        <v>239</v>
      </c>
      <c r="P7" s="2"/>
      <c r="Q7" s="2"/>
      <c r="R7" s="2"/>
      <c r="S7" s="2"/>
      <c r="T7" s="2"/>
      <c r="U7" s="2">
        <v>38409000</v>
      </c>
      <c r="V7" s="2">
        <v>5749827</v>
      </c>
      <c r="W7" s="75">
        <f>(V7/U7)*V6</f>
        <v>5883658.793017262</v>
      </c>
      <c r="X7" s="2"/>
      <c r="Y7" s="2"/>
      <c r="Z7" s="2"/>
    </row>
    <row r="8" spans="1:26" ht="15">
      <c r="A8" s="338"/>
      <c r="B8" s="333"/>
      <c r="C8" s="339" t="s">
        <v>240</v>
      </c>
      <c r="D8" s="340"/>
      <c r="E8" s="337"/>
      <c r="F8" s="339" t="s">
        <v>241</v>
      </c>
      <c r="G8" s="340"/>
      <c r="H8" s="337"/>
      <c r="I8" s="341" t="s">
        <v>242</v>
      </c>
      <c r="J8" s="337"/>
      <c r="K8" s="341" t="s">
        <v>237</v>
      </c>
      <c r="L8" s="337"/>
      <c r="M8" s="341" t="s">
        <v>243</v>
      </c>
      <c r="N8" s="337"/>
      <c r="O8" s="341" t="s">
        <v>244</v>
      </c>
      <c r="P8" s="2"/>
      <c r="Q8" s="2"/>
      <c r="R8" s="2"/>
      <c r="S8" s="2"/>
      <c r="T8" s="2"/>
      <c r="U8" s="2"/>
      <c r="V8" s="2"/>
      <c r="W8" s="2"/>
      <c r="X8" s="2"/>
      <c r="Y8" s="2"/>
      <c r="Z8" s="2"/>
    </row>
    <row r="9" spans="1:26" ht="15.75" thickBot="1">
      <c r="A9" s="342"/>
      <c r="B9" s="333"/>
      <c r="C9" s="343" t="s">
        <v>593</v>
      </c>
      <c r="D9" s="344" t="s">
        <v>594</v>
      </c>
      <c r="E9" s="337"/>
      <c r="F9" s="343" t="s">
        <v>593</v>
      </c>
      <c r="G9" s="344" t="s">
        <v>594</v>
      </c>
      <c r="H9" s="345"/>
      <c r="I9" s="346" t="s">
        <v>245</v>
      </c>
      <c r="J9" s="337"/>
      <c r="K9" s="346" t="s">
        <v>248</v>
      </c>
      <c r="L9" s="337"/>
      <c r="M9" s="346" t="s">
        <v>249</v>
      </c>
      <c r="N9" s="337"/>
      <c r="O9" s="346" t="s">
        <v>250</v>
      </c>
      <c r="P9" s="2"/>
      <c r="Q9" s="2"/>
      <c r="R9" s="2"/>
      <c r="S9" s="2"/>
      <c r="T9" s="2"/>
      <c r="U9" s="2"/>
      <c r="V9" s="2"/>
      <c r="W9" s="2"/>
      <c r="X9" s="2"/>
      <c r="Y9" s="2"/>
      <c r="Z9" s="2"/>
    </row>
    <row r="10" spans="1:15" ht="7.5" customHeight="1">
      <c r="A10" s="347"/>
      <c r="B10" s="331"/>
      <c r="C10" s="347"/>
      <c r="D10" s="347"/>
      <c r="E10" s="347"/>
      <c r="F10" s="347"/>
      <c r="G10" s="347"/>
      <c r="H10" s="347"/>
      <c r="I10" s="348"/>
      <c r="J10" s="348"/>
      <c r="K10" s="348"/>
      <c r="L10" s="348"/>
      <c r="M10" s="348"/>
      <c r="N10" s="348"/>
      <c r="O10" s="348"/>
    </row>
    <row r="11" spans="1:15" ht="6" customHeight="1">
      <c r="A11" s="349"/>
      <c r="B11" s="350"/>
      <c r="C11" s="349"/>
      <c r="D11" s="351"/>
      <c r="E11" s="351"/>
      <c r="F11" s="349"/>
      <c r="G11" s="351"/>
      <c r="H11" s="351"/>
      <c r="I11" s="352"/>
      <c r="J11" s="353"/>
      <c r="K11" s="353"/>
      <c r="L11" s="353"/>
      <c r="M11" s="352"/>
      <c r="N11" s="353"/>
      <c r="O11" s="354"/>
    </row>
    <row r="12" spans="1:15" ht="18">
      <c r="A12" s="355" t="s">
        <v>322</v>
      </c>
      <c r="B12" s="322"/>
      <c r="C12" s="356">
        <v>10.546</v>
      </c>
      <c r="D12" s="357">
        <v>12.799</v>
      </c>
      <c r="E12" s="357"/>
      <c r="F12" s="356">
        <f aca="true" t="shared" si="0" ref="F12:G19">C12*12</f>
        <v>126.55199999999999</v>
      </c>
      <c r="G12" s="357">
        <f t="shared" si="0"/>
        <v>153.588</v>
      </c>
      <c r="H12" s="358"/>
      <c r="I12" s="359">
        <f aca="true" t="shared" si="1" ref="I12:I19">((C12*$I$4)+(D12*$I$5))/1000</f>
        <v>500305.09005999996</v>
      </c>
      <c r="J12" s="360"/>
      <c r="K12" s="361">
        <f aca="true" t="shared" si="2" ref="K12:K19">((F12*$I$4)+(G12*$I$5))/1000</f>
        <v>6003661.08072</v>
      </c>
      <c r="L12" s="358"/>
      <c r="M12" s="356">
        <v>60</v>
      </c>
      <c r="N12" s="357"/>
      <c r="O12" s="362"/>
    </row>
    <row r="13" spans="1:15" ht="18">
      <c r="A13" s="355" t="s">
        <v>323</v>
      </c>
      <c r="B13" s="322"/>
      <c r="C13" s="356">
        <v>1.75</v>
      </c>
      <c r="D13" s="357">
        <v>0.454</v>
      </c>
      <c r="E13" s="357"/>
      <c r="F13" s="356">
        <f t="shared" si="0"/>
        <v>21</v>
      </c>
      <c r="G13" s="357">
        <f t="shared" si="0"/>
        <v>5.448</v>
      </c>
      <c r="H13" s="358"/>
      <c r="I13" s="359">
        <f t="shared" si="1"/>
        <v>25919.50408</v>
      </c>
      <c r="J13" s="360"/>
      <c r="K13" s="361">
        <f t="shared" si="2"/>
        <v>311034.04896000004</v>
      </c>
      <c r="L13" s="358"/>
      <c r="M13" s="356">
        <v>3.11</v>
      </c>
      <c r="N13" s="357"/>
      <c r="O13" s="362">
        <v>3</v>
      </c>
    </row>
    <row r="14" spans="1:15" ht="18">
      <c r="A14" s="355" t="s">
        <v>610</v>
      </c>
      <c r="B14" s="322"/>
      <c r="C14" s="356">
        <v>13.11</v>
      </c>
      <c r="D14" s="357">
        <v>13.979</v>
      </c>
      <c r="E14" s="357"/>
      <c r="F14" s="356">
        <f t="shared" si="0"/>
        <v>157.32</v>
      </c>
      <c r="G14" s="357">
        <f t="shared" si="0"/>
        <v>167.748</v>
      </c>
      <c r="H14" s="358"/>
      <c r="I14" s="359">
        <f t="shared" si="1"/>
        <v>555885.32238</v>
      </c>
      <c r="J14" s="360"/>
      <c r="K14" s="361">
        <f t="shared" si="2"/>
        <v>6670623.868559999</v>
      </c>
      <c r="L14" s="358"/>
      <c r="M14" s="356">
        <v>66.71</v>
      </c>
      <c r="N14" s="357"/>
      <c r="O14" s="362"/>
    </row>
    <row r="15" spans="1:15" ht="18">
      <c r="A15" s="355" t="s">
        <v>251</v>
      </c>
      <c r="B15" s="322"/>
      <c r="C15" s="356">
        <v>0.534</v>
      </c>
      <c r="D15" s="357">
        <v>0.352</v>
      </c>
      <c r="E15" s="357"/>
      <c r="F15" s="356">
        <f t="shared" si="0"/>
        <v>6.408</v>
      </c>
      <c r="G15" s="357">
        <f t="shared" si="0"/>
        <v>4.224</v>
      </c>
      <c r="H15" s="358"/>
      <c r="I15" s="359">
        <f t="shared" si="1"/>
        <v>15208.59636</v>
      </c>
      <c r="J15" s="360"/>
      <c r="K15" s="361">
        <f t="shared" si="2"/>
        <v>182503.15632</v>
      </c>
      <c r="L15" s="358"/>
      <c r="M15" s="356">
        <v>1.82</v>
      </c>
      <c r="N15" s="357"/>
      <c r="O15" s="362">
        <v>1.8</v>
      </c>
    </row>
    <row r="16" spans="1:22" ht="18">
      <c r="A16" s="355" t="s">
        <v>252</v>
      </c>
      <c r="B16" s="322"/>
      <c r="C16" s="356">
        <v>0.703</v>
      </c>
      <c r="D16" s="357">
        <v>0.497</v>
      </c>
      <c r="E16" s="357"/>
      <c r="F16" s="356">
        <f t="shared" si="0"/>
        <v>8.436</v>
      </c>
      <c r="G16" s="357">
        <f t="shared" si="0"/>
        <v>5.964</v>
      </c>
      <c r="H16" s="358"/>
      <c r="I16" s="359">
        <f t="shared" si="1"/>
        <v>21170.730880000003</v>
      </c>
      <c r="J16" s="360"/>
      <c r="K16" s="361">
        <f t="shared" si="2"/>
        <v>254048.77056</v>
      </c>
      <c r="L16" s="358"/>
      <c r="M16" s="356">
        <v>2.54</v>
      </c>
      <c r="N16" s="357"/>
      <c r="O16" s="362">
        <v>1.25</v>
      </c>
      <c r="Q16">
        <v>2.3</v>
      </c>
      <c r="R16" s="71">
        <v>31</v>
      </c>
      <c r="S16" s="8">
        <f>Q16*R16</f>
        <v>71.3</v>
      </c>
      <c r="T16">
        <v>1.3</v>
      </c>
      <c r="U16" s="71">
        <v>30</v>
      </c>
      <c r="V16" s="72">
        <f>T16*U16</f>
        <v>39</v>
      </c>
    </row>
    <row r="17" spans="1:22" ht="18">
      <c r="A17" s="355" t="s">
        <v>253</v>
      </c>
      <c r="B17" s="322"/>
      <c r="C17" s="356">
        <v>0.421</v>
      </c>
      <c r="D17" s="357">
        <v>0.285</v>
      </c>
      <c r="E17" s="357"/>
      <c r="F17" s="356">
        <f t="shared" si="0"/>
        <v>5.052</v>
      </c>
      <c r="G17" s="357">
        <f t="shared" si="0"/>
        <v>3.42</v>
      </c>
      <c r="H17" s="358"/>
      <c r="I17" s="359">
        <f t="shared" si="1"/>
        <v>12246.31228</v>
      </c>
      <c r="J17" s="360"/>
      <c r="K17" s="361">
        <f t="shared" si="2"/>
        <v>146955.74735999998</v>
      </c>
      <c r="L17" s="358"/>
      <c r="M17" s="356">
        <v>1.47</v>
      </c>
      <c r="N17" s="357"/>
      <c r="O17" s="362">
        <v>1.4</v>
      </c>
      <c r="Q17">
        <v>2.3</v>
      </c>
      <c r="R17" s="71">
        <v>50</v>
      </c>
      <c r="S17" s="8">
        <f>Q17*R17</f>
        <v>114.99999999999999</v>
      </c>
      <c r="T17">
        <v>1.3</v>
      </c>
      <c r="U17" s="71">
        <v>47</v>
      </c>
      <c r="V17" s="72">
        <f>T17*U17</f>
        <v>61.1</v>
      </c>
    </row>
    <row r="18" spans="1:22" ht="18">
      <c r="A18" s="355" t="s">
        <v>254</v>
      </c>
      <c r="B18" s="322"/>
      <c r="C18" s="356">
        <v>1.831</v>
      </c>
      <c r="D18" s="357">
        <v>1.81</v>
      </c>
      <c r="E18" s="357"/>
      <c r="F18" s="356">
        <f t="shared" si="0"/>
        <v>21.972</v>
      </c>
      <c r="G18" s="357">
        <f t="shared" si="0"/>
        <v>21.72</v>
      </c>
      <c r="H18" s="358"/>
      <c r="I18" s="359">
        <f t="shared" si="1"/>
        <v>72769.08958</v>
      </c>
      <c r="J18" s="360"/>
      <c r="K18" s="361">
        <f t="shared" si="2"/>
        <v>873229.07496</v>
      </c>
      <c r="L18" s="358"/>
      <c r="M18" s="356">
        <v>8.73</v>
      </c>
      <c r="N18" s="357"/>
      <c r="O18" s="362">
        <v>8.5</v>
      </c>
      <c r="Q18">
        <v>2.3</v>
      </c>
      <c r="R18" s="71">
        <v>19</v>
      </c>
      <c r="S18" s="8">
        <f>Q18*R18</f>
        <v>43.699999999999996</v>
      </c>
      <c r="T18">
        <v>1.3</v>
      </c>
      <c r="U18" s="71">
        <v>15</v>
      </c>
      <c r="V18" s="72">
        <f>T18*U18</f>
        <v>19.5</v>
      </c>
    </row>
    <row r="19" spans="1:22" ht="18">
      <c r="A19" s="355" t="s">
        <v>255</v>
      </c>
      <c r="B19" s="322"/>
      <c r="C19" s="356">
        <v>0.575</v>
      </c>
      <c r="D19" s="357">
        <v>0.423</v>
      </c>
      <c r="E19" s="357"/>
      <c r="F19" s="356">
        <f t="shared" si="0"/>
        <v>6.8999999999999995</v>
      </c>
      <c r="G19" s="357">
        <f t="shared" si="0"/>
        <v>5.076</v>
      </c>
      <c r="H19" s="358"/>
      <c r="I19" s="359">
        <f t="shared" si="1"/>
        <v>17879.981959999997</v>
      </c>
      <c r="J19" s="360"/>
      <c r="K19" s="361">
        <f t="shared" si="2"/>
        <v>214559.78351999997</v>
      </c>
      <c r="L19" s="358"/>
      <c r="M19" s="356">
        <v>2.14</v>
      </c>
      <c r="N19" s="357"/>
      <c r="O19" s="362">
        <v>1</v>
      </c>
      <c r="T19">
        <v>1.3</v>
      </c>
      <c r="U19" s="71">
        <v>8</v>
      </c>
      <c r="V19" s="72">
        <f>T19*U19</f>
        <v>10.4</v>
      </c>
    </row>
    <row r="20" spans="1:18" ht="6.75" customHeight="1">
      <c r="A20" s="363"/>
      <c r="B20" s="364"/>
      <c r="C20" s="365"/>
      <c r="D20" s="366"/>
      <c r="E20" s="366"/>
      <c r="F20" s="365"/>
      <c r="G20" s="366"/>
      <c r="H20" s="366"/>
      <c r="I20" s="365"/>
      <c r="J20" s="366"/>
      <c r="K20" s="366"/>
      <c r="L20" s="366"/>
      <c r="M20" s="365"/>
      <c r="N20" s="367"/>
      <c r="O20" s="368"/>
      <c r="R20" s="71"/>
    </row>
    <row r="21" spans="1:18" ht="18">
      <c r="A21" s="156"/>
      <c r="B21" s="156"/>
      <c r="C21" s="156" t="s">
        <v>325</v>
      </c>
      <c r="D21" s="156"/>
      <c r="E21" s="156"/>
      <c r="F21" s="156"/>
      <c r="G21" s="156"/>
      <c r="H21" s="156"/>
      <c r="I21" s="156"/>
      <c r="J21" s="156"/>
      <c r="K21" s="156"/>
      <c r="L21" s="156"/>
      <c r="M21" s="156"/>
      <c r="N21" s="156"/>
      <c r="O21" s="156"/>
      <c r="R21" s="71"/>
    </row>
    <row r="22" spans="1:18" ht="18">
      <c r="A22" s="369"/>
      <c r="B22" s="369"/>
      <c r="C22" s="370" t="s">
        <v>256</v>
      </c>
      <c r="D22" s="370"/>
      <c r="E22" s="370"/>
      <c r="F22" s="370"/>
      <c r="G22" s="370"/>
      <c r="H22" s="370"/>
      <c r="I22" s="370"/>
      <c r="J22" s="370"/>
      <c r="K22" s="370"/>
      <c r="L22" s="370"/>
      <c r="M22" s="370"/>
      <c r="N22" s="369"/>
      <c r="O22" s="369"/>
      <c r="R22" s="71"/>
    </row>
    <row r="23" spans="1:15" ht="15.75">
      <c r="A23" s="369"/>
      <c r="B23" s="369"/>
      <c r="C23" s="371"/>
      <c r="D23" s="372"/>
      <c r="E23" s="371"/>
      <c r="F23" s="371"/>
      <c r="G23" s="371"/>
      <c r="H23" s="371"/>
      <c r="I23" s="371"/>
      <c r="J23" s="371"/>
      <c r="K23" s="371"/>
      <c r="L23" s="371"/>
      <c r="M23" s="371"/>
      <c r="N23" s="369"/>
      <c r="O23" s="369"/>
    </row>
    <row r="24" spans="1:15" ht="15.75">
      <c r="A24" s="369"/>
      <c r="B24" s="369"/>
      <c r="C24" s="370" t="s">
        <v>817</v>
      </c>
      <c r="D24" s="370"/>
      <c r="E24" s="370"/>
      <c r="F24" s="370"/>
      <c r="G24" s="370"/>
      <c r="H24" s="370"/>
      <c r="I24" s="370"/>
      <c r="J24" s="370"/>
      <c r="K24" s="370"/>
      <c r="L24" s="370"/>
      <c r="M24" s="370"/>
      <c r="N24" s="369"/>
      <c r="O24" s="369"/>
    </row>
    <row r="25" spans="1:15" ht="12.75">
      <c r="A25" s="369"/>
      <c r="B25" s="369"/>
      <c r="C25" s="371"/>
      <c r="D25" s="371"/>
      <c r="E25" s="371"/>
      <c r="F25" s="371"/>
      <c r="G25" s="371"/>
      <c r="H25" s="371"/>
      <c r="I25" s="371"/>
      <c r="J25" s="371"/>
      <c r="K25" s="371"/>
      <c r="L25" s="371"/>
      <c r="M25" s="371"/>
      <c r="N25" s="369"/>
      <c r="O25" s="369"/>
    </row>
    <row r="26" spans="1:15" ht="31.5" customHeight="1">
      <c r="A26" s="369"/>
      <c r="B26" s="369"/>
      <c r="C26" s="373" t="s">
        <v>326</v>
      </c>
      <c r="D26" s="373"/>
      <c r="E26" s="373"/>
      <c r="F26" s="373"/>
      <c r="G26" s="373"/>
      <c r="H26" s="373"/>
      <c r="I26" s="373"/>
      <c r="J26" s="373"/>
      <c r="K26" s="373"/>
      <c r="L26" s="373"/>
      <c r="M26" s="373"/>
      <c r="N26" s="374"/>
      <c r="O26" s="374"/>
    </row>
    <row r="27" spans="1:15" ht="31.5" customHeight="1">
      <c r="A27" s="369"/>
      <c r="B27" s="369"/>
      <c r="C27" s="373" t="s">
        <v>818</v>
      </c>
      <c r="D27" s="373"/>
      <c r="E27" s="373"/>
      <c r="F27" s="373"/>
      <c r="G27" s="373"/>
      <c r="H27" s="373"/>
      <c r="I27" s="373"/>
      <c r="J27" s="373"/>
      <c r="K27" s="373"/>
      <c r="L27" s="373"/>
      <c r="M27" s="373"/>
      <c r="N27" s="369"/>
      <c r="O27" s="369"/>
    </row>
    <row r="28" spans="1:15" ht="15">
      <c r="A28" s="369"/>
      <c r="B28" s="369"/>
      <c r="C28" s="371"/>
      <c r="D28" s="375"/>
      <c r="E28" s="371"/>
      <c r="F28" s="371"/>
      <c r="G28" s="371"/>
      <c r="H28" s="371"/>
      <c r="I28" s="371"/>
      <c r="J28" s="371"/>
      <c r="K28" s="371"/>
      <c r="L28" s="371"/>
      <c r="M28" s="371"/>
      <c r="N28" s="369"/>
      <c r="O28" s="369"/>
    </row>
    <row r="29" spans="1:15" ht="15">
      <c r="A29" s="369"/>
      <c r="B29" s="369"/>
      <c r="C29" s="371"/>
      <c r="D29" s="375" t="s">
        <v>324</v>
      </c>
      <c r="E29" s="371"/>
      <c r="F29" s="371"/>
      <c r="G29" s="371"/>
      <c r="H29" s="371"/>
      <c r="I29" s="371"/>
      <c r="J29" s="371"/>
      <c r="K29" s="371"/>
      <c r="L29" s="371"/>
      <c r="M29" s="371"/>
      <c r="N29" s="369"/>
      <c r="O29" s="369"/>
    </row>
    <row r="30" spans="1:15" ht="12.75">
      <c r="A30" s="134"/>
      <c r="B30" s="134"/>
      <c r="C30" s="134"/>
      <c r="D30" s="376"/>
      <c r="E30" s="377"/>
      <c r="F30" s="377"/>
      <c r="G30" s="377"/>
      <c r="H30" s="377"/>
      <c r="I30" s="377"/>
      <c r="J30" s="377"/>
      <c r="K30" s="377"/>
      <c r="L30" s="377"/>
      <c r="M30" s="134"/>
      <c r="N30" s="134"/>
      <c r="O30" s="134"/>
    </row>
    <row r="31" spans="1:15" ht="18">
      <c r="A31" s="134"/>
      <c r="B31" s="134"/>
      <c r="C31" s="378"/>
      <c r="D31" s="378"/>
      <c r="E31" s="378"/>
      <c r="F31" s="379" t="s">
        <v>257</v>
      </c>
      <c r="G31" s="380"/>
      <c r="H31" s="378"/>
      <c r="I31" s="378"/>
      <c r="J31" s="378"/>
      <c r="K31" s="378"/>
      <c r="L31" s="134"/>
      <c r="M31" s="134"/>
      <c r="N31" s="134"/>
      <c r="O31" s="134"/>
    </row>
    <row r="32" spans="1:15" ht="15.75">
      <c r="A32" s="134"/>
      <c r="B32" s="134"/>
      <c r="C32" s="381" t="s">
        <v>258</v>
      </c>
      <c r="D32" s="382"/>
      <c r="E32" s="383"/>
      <c r="F32" s="383"/>
      <c r="G32" s="383"/>
      <c r="H32" s="383"/>
      <c r="I32" s="383"/>
      <c r="J32" s="383"/>
      <c r="K32" s="384" t="s">
        <v>259</v>
      </c>
      <c r="L32" s="134"/>
      <c r="M32" s="134"/>
      <c r="N32" s="134"/>
      <c r="O32" s="134"/>
    </row>
    <row r="33" spans="1:15" ht="12.75">
      <c r="A33" s="134"/>
      <c r="B33" s="134"/>
      <c r="C33" s="134"/>
      <c r="D33" s="134"/>
      <c r="E33" s="134"/>
      <c r="F33" s="134"/>
      <c r="G33" s="134"/>
      <c r="H33" s="134"/>
      <c r="I33" s="134"/>
      <c r="J33" s="134"/>
      <c r="K33" s="134"/>
      <c r="L33" s="134"/>
      <c r="M33" s="134"/>
      <c r="N33" s="134"/>
      <c r="O33" s="134"/>
    </row>
    <row r="34" spans="1:15" ht="12.75">
      <c r="A34" s="134"/>
      <c r="B34" s="134"/>
      <c r="C34" s="134"/>
      <c r="D34" s="134"/>
      <c r="E34" s="134"/>
      <c r="F34" s="134"/>
      <c r="G34" s="134"/>
      <c r="H34" s="134"/>
      <c r="I34" s="134"/>
      <c r="J34" s="134"/>
      <c r="K34" s="134"/>
      <c r="L34" s="134"/>
      <c r="M34" s="134"/>
      <c r="N34" s="134"/>
      <c r="O34" s="134"/>
    </row>
    <row r="35" spans="1:15" ht="12.75">
      <c r="A35" s="134"/>
      <c r="B35" s="134"/>
      <c r="C35" s="134"/>
      <c r="D35" s="134"/>
      <c r="E35" s="134"/>
      <c r="F35" s="134"/>
      <c r="G35" s="134"/>
      <c r="H35" s="134"/>
      <c r="I35" s="134"/>
      <c r="J35" s="134"/>
      <c r="K35" s="134"/>
      <c r="L35" s="134"/>
      <c r="M35" s="134"/>
      <c r="N35" s="134"/>
      <c r="O35" s="134"/>
    </row>
    <row r="36" spans="1:15" ht="12.75">
      <c r="A36" s="134"/>
      <c r="B36" s="134"/>
      <c r="C36" s="134"/>
      <c r="D36" s="134"/>
      <c r="E36" s="134"/>
      <c r="F36" s="134"/>
      <c r="G36" s="134"/>
      <c r="H36" s="134"/>
      <c r="I36" s="134"/>
      <c r="J36" s="134"/>
      <c r="K36" s="134"/>
      <c r="L36" s="134"/>
      <c r="M36" s="134"/>
      <c r="N36" s="134"/>
      <c r="O36" s="134"/>
    </row>
    <row r="37" spans="1:15" ht="12.75">
      <c r="A37" s="134"/>
      <c r="B37" s="134"/>
      <c r="C37" s="134"/>
      <c r="D37" s="134"/>
      <c r="E37" s="134"/>
      <c r="F37" s="134"/>
      <c r="G37" s="134"/>
      <c r="H37" s="134"/>
      <c r="I37" s="134"/>
      <c r="J37" s="134"/>
      <c r="K37" s="134"/>
      <c r="L37" s="134"/>
      <c r="M37" s="134"/>
      <c r="N37" s="134"/>
      <c r="O37" s="134"/>
    </row>
    <row r="38" spans="1:15" ht="12.75">
      <c r="A38" s="134"/>
      <c r="B38" s="134"/>
      <c r="C38" s="134"/>
      <c r="D38" s="134"/>
      <c r="E38" s="134"/>
      <c r="F38" s="134"/>
      <c r="G38" s="134"/>
      <c r="H38" s="134"/>
      <c r="I38" s="134"/>
      <c r="J38" s="134"/>
      <c r="K38" s="134"/>
      <c r="L38" s="134"/>
      <c r="M38" s="134"/>
      <c r="N38" s="134"/>
      <c r="O38" s="134"/>
    </row>
    <row r="39" spans="1:15" ht="12.75">
      <c r="A39" s="134"/>
      <c r="B39" s="134"/>
      <c r="C39" s="134"/>
      <c r="D39" s="134"/>
      <c r="E39" s="134"/>
      <c r="F39" s="134"/>
      <c r="G39" s="134"/>
      <c r="H39" s="134"/>
      <c r="I39" s="134"/>
      <c r="J39" s="134"/>
      <c r="K39" s="134"/>
      <c r="L39" s="134"/>
      <c r="M39" s="134"/>
      <c r="N39" s="134"/>
      <c r="O39" s="134"/>
    </row>
    <row r="40" spans="1:15" ht="12.75">
      <c r="A40" s="134"/>
      <c r="B40" s="134"/>
      <c r="C40" s="134"/>
      <c r="D40" s="134"/>
      <c r="E40" s="134"/>
      <c r="F40" s="134"/>
      <c r="G40" s="134"/>
      <c r="H40" s="134"/>
      <c r="I40" s="134"/>
      <c r="J40" s="134"/>
      <c r="K40" s="134"/>
      <c r="L40" s="134"/>
      <c r="M40" s="134"/>
      <c r="N40" s="134"/>
      <c r="O40" s="134"/>
    </row>
    <row r="41" spans="1:15" ht="12.75">
      <c r="A41" s="134"/>
      <c r="B41" s="134"/>
      <c r="C41" s="134"/>
      <c r="D41" s="134"/>
      <c r="E41" s="134"/>
      <c r="F41" s="134"/>
      <c r="G41" s="134"/>
      <c r="H41" s="134"/>
      <c r="I41" s="134"/>
      <c r="J41" s="134"/>
      <c r="K41" s="134"/>
      <c r="L41" s="134"/>
      <c r="M41" s="134"/>
      <c r="N41" s="134"/>
      <c r="O41" s="134"/>
    </row>
    <row r="42" spans="1:15" ht="12.75">
      <c r="A42" s="134"/>
      <c r="B42" s="134"/>
      <c r="C42" s="134"/>
      <c r="D42" s="134"/>
      <c r="E42" s="134"/>
      <c r="F42" s="134"/>
      <c r="G42" s="134"/>
      <c r="H42" s="134"/>
      <c r="I42" s="134"/>
      <c r="J42" s="134"/>
      <c r="K42" s="134"/>
      <c r="L42" s="134"/>
      <c r="M42" s="134"/>
      <c r="N42" s="134"/>
      <c r="O42" s="134"/>
    </row>
    <row r="43" spans="1:15" ht="12.75">
      <c r="A43" s="134"/>
      <c r="B43" s="134"/>
      <c r="C43" s="134"/>
      <c r="D43" s="134"/>
      <c r="E43" s="134"/>
      <c r="F43" s="134"/>
      <c r="G43" s="134"/>
      <c r="H43" s="134"/>
      <c r="I43" s="134"/>
      <c r="J43" s="134"/>
      <c r="K43" s="134"/>
      <c r="L43" s="134"/>
      <c r="M43" s="134"/>
      <c r="N43" s="134"/>
      <c r="O43" s="134"/>
    </row>
    <row r="44" spans="1:15" ht="12.75">
      <c r="A44" s="134"/>
      <c r="B44" s="134"/>
      <c r="C44" s="134"/>
      <c r="D44" s="134"/>
      <c r="E44" s="134"/>
      <c r="F44" s="134"/>
      <c r="G44" s="134"/>
      <c r="H44" s="134"/>
      <c r="I44" s="134"/>
      <c r="J44" s="134"/>
      <c r="K44" s="134"/>
      <c r="L44" s="134"/>
      <c r="M44" s="134"/>
      <c r="N44" s="134"/>
      <c r="O44" s="134"/>
    </row>
    <row r="45" spans="1:15" ht="12.75">
      <c r="A45" s="134"/>
      <c r="B45" s="134"/>
      <c r="C45" s="134"/>
      <c r="D45" s="134"/>
      <c r="E45" s="134"/>
      <c r="F45" s="134"/>
      <c r="G45" s="134"/>
      <c r="H45" s="134"/>
      <c r="I45" s="134"/>
      <c r="J45" s="134"/>
      <c r="K45" s="134"/>
      <c r="L45" s="134"/>
      <c r="M45" s="134"/>
      <c r="N45" s="134"/>
      <c r="O45" s="134"/>
    </row>
    <row r="46" spans="1:15" ht="12.75">
      <c r="A46" s="134"/>
      <c r="B46" s="134"/>
      <c r="C46" s="134"/>
      <c r="D46" s="134"/>
      <c r="E46" s="134"/>
      <c r="F46" s="134"/>
      <c r="G46" s="134"/>
      <c r="H46" s="134"/>
      <c r="I46" s="134"/>
      <c r="J46" s="134"/>
      <c r="K46" s="134"/>
      <c r="L46" s="134"/>
      <c r="M46" s="134"/>
      <c r="N46" s="134"/>
      <c r="O46" s="134"/>
    </row>
    <row r="47" spans="1:15" ht="12.75">
      <c r="A47" s="134"/>
      <c r="B47" s="134"/>
      <c r="C47" s="134"/>
      <c r="D47" s="134"/>
      <c r="E47" s="134"/>
      <c r="F47" s="134"/>
      <c r="G47" s="134"/>
      <c r="H47" s="134"/>
      <c r="I47" s="134"/>
      <c r="J47" s="134"/>
      <c r="K47" s="134"/>
      <c r="L47" s="134"/>
      <c r="M47" s="134"/>
      <c r="N47" s="134"/>
      <c r="O47" s="134"/>
    </row>
    <row r="48" spans="1:15" ht="12.75">
      <c r="A48" s="134"/>
      <c r="B48" s="134"/>
      <c r="C48" s="134"/>
      <c r="D48" s="134"/>
      <c r="E48" s="134"/>
      <c r="F48" s="134"/>
      <c r="G48" s="134"/>
      <c r="H48" s="134"/>
      <c r="I48" s="134"/>
      <c r="J48" s="134"/>
      <c r="K48" s="134"/>
      <c r="L48" s="134"/>
      <c r="M48" s="134"/>
      <c r="N48" s="134"/>
      <c r="O48" s="134"/>
    </row>
    <row r="49" spans="1:15" ht="12.75">
      <c r="A49" s="134"/>
      <c r="B49" s="134"/>
      <c r="C49" s="134"/>
      <c r="D49" s="134"/>
      <c r="E49" s="134"/>
      <c r="F49" s="134"/>
      <c r="G49" s="134"/>
      <c r="H49" s="134"/>
      <c r="I49" s="134"/>
      <c r="J49" s="134"/>
      <c r="K49" s="134"/>
      <c r="L49" s="134"/>
      <c r="M49" s="134"/>
      <c r="N49" s="134"/>
      <c r="O49" s="134"/>
    </row>
    <row r="50" spans="1:15" ht="12.75">
      <c r="A50" s="134"/>
      <c r="B50" s="134"/>
      <c r="C50" s="134"/>
      <c r="D50" s="134"/>
      <c r="E50" s="134"/>
      <c r="F50" s="134"/>
      <c r="G50" s="134"/>
      <c r="H50" s="134"/>
      <c r="I50" s="134"/>
      <c r="J50" s="134"/>
      <c r="K50" s="134"/>
      <c r="L50" s="134"/>
      <c r="M50" s="134"/>
      <c r="N50" s="134"/>
      <c r="O50" s="134"/>
    </row>
    <row r="51" spans="1:15" ht="12.75">
      <c r="A51" s="134"/>
      <c r="B51" s="134"/>
      <c r="C51" s="134"/>
      <c r="D51" s="134"/>
      <c r="E51" s="134"/>
      <c r="F51" s="134"/>
      <c r="G51" s="134"/>
      <c r="H51" s="134"/>
      <c r="I51" s="134"/>
      <c r="J51" s="134"/>
      <c r="K51" s="134"/>
      <c r="L51" s="134"/>
      <c r="M51" s="134"/>
      <c r="N51" s="134"/>
      <c r="O51" s="134"/>
    </row>
    <row r="52" spans="1:15" ht="15">
      <c r="A52" s="134"/>
      <c r="B52" s="134"/>
      <c r="C52" s="385"/>
      <c r="D52" s="385"/>
      <c r="E52" s="385"/>
      <c r="F52" s="385"/>
      <c r="G52" s="385"/>
      <c r="H52" s="385"/>
      <c r="I52" s="385"/>
      <c r="J52" s="385"/>
      <c r="K52" s="385"/>
      <c r="L52" s="134"/>
      <c r="M52" s="134"/>
      <c r="N52" s="134"/>
      <c r="O52" s="134"/>
    </row>
    <row r="53" spans="1:15" ht="15">
      <c r="A53" s="134"/>
      <c r="B53" s="134"/>
      <c r="C53" s="385"/>
      <c r="D53" s="385"/>
      <c r="E53" s="385"/>
      <c r="F53" s="385"/>
      <c r="G53" s="385"/>
      <c r="H53" s="385"/>
      <c r="I53" s="385"/>
      <c r="J53" s="385"/>
      <c r="K53" s="385"/>
      <c r="L53" s="134"/>
      <c r="M53" s="134"/>
      <c r="N53" s="134"/>
      <c r="O53" s="134"/>
    </row>
    <row r="54" spans="1:15" ht="15">
      <c r="A54" s="134"/>
      <c r="B54" s="134"/>
      <c r="C54" s="385"/>
      <c r="D54" s="385"/>
      <c r="E54" s="385"/>
      <c r="F54" s="385"/>
      <c r="G54" s="385"/>
      <c r="H54" s="385"/>
      <c r="I54" s="385"/>
      <c r="J54" s="385"/>
      <c r="K54" s="385"/>
      <c r="L54" s="134"/>
      <c r="M54" s="134"/>
      <c r="N54" s="134"/>
      <c r="O54" s="134"/>
    </row>
    <row r="55" spans="1:15" ht="15">
      <c r="A55" s="134"/>
      <c r="B55" s="134"/>
      <c r="C55" s="385"/>
      <c r="D55" s="385"/>
      <c r="E55" s="385"/>
      <c r="F55" s="385"/>
      <c r="G55" s="385"/>
      <c r="H55" s="385"/>
      <c r="I55" s="385"/>
      <c r="J55" s="385"/>
      <c r="K55" s="385"/>
      <c r="L55" s="134"/>
      <c r="M55" s="134"/>
      <c r="N55" s="134"/>
      <c r="O55" s="134"/>
    </row>
    <row r="56" spans="1:15" ht="15">
      <c r="A56" s="134"/>
      <c r="B56" s="134"/>
      <c r="C56" s="385"/>
      <c r="D56" s="385"/>
      <c r="E56" s="385"/>
      <c r="F56" s="385"/>
      <c r="G56" s="385"/>
      <c r="H56" s="385"/>
      <c r="I56" s="385"/>
      <c r="J56" s="385"/>
      <c r="K56" s="385"/>
      <c r="L56" s="134"/>
      <c r="M56" s="134"/>
      <c r="N56" s="134"/>
      <c r="O56" s="134"/>
    </row>
    <row r="57" spans="1:15" ht="15">
      <c r="A57" s="134"/>
      <c r="B57" s="134"/>
      <c r="C57" s="385" t="s">
        <v>260</v>
      </c>
      <c r="D57" s="385"/>
      <c r="E57" s="385"/>
      <c r="F57" s="385"/>
      <c r="G57" s="385"/>
      <c r="H57" s="385"/>
      <c r="I57" s="385"/>
      <c r="J57" s="385"/>
      <c r="K57" s="385"/>
      <c r="L57" s="134"/>
      <c r="M57" s="134"/>
      <c r="N57" s="134"/>
      <c r="O57" s="134"/>
    </row>
    <row r="58" spans="1:15" ht="12.75">
      <c r="A58" s="134"/>
      <c r="B58" s="134"/>
      <c r="C58" s="134"/>
      <c r="D58" s="134"/>
      <c r="E58" s="134"/>
      <c r="F58" s="134"/>
      <c r="G58" s="134"/>
      <c r="H58" s="134"/>
      <c r="I58" s="134"/>
      <c r="J58" s="134"/>
      <c r="K58" s="134"/>
      <c r="L58" s="134"/>
      <c r="M58" s="134"/>
      <c r="N58" s="134"/>
      <c r="O58" s="134"/>
    </row>
    <row r="59" spans="1:15" ht="12.75">
      <c r="A59" s="134" t="s">
        <v>755</v>
      </c>
      <c r="B59" s="134"/>
      <c r="C59" s="134">
        <v>50</v>
      </c>
      <c r="D59" s="134"/>
      <c r="E59" s="134"/>
      <c r="F59" s="134" t="s">
        <v>261</v>
      </c>
      <c r="G59" s="134">
        <v>47</v>
      </c>
      <c r="H59" s="134"/>
      <c r="I59" s="134"/>
      <c r="J59" s="134"/>
      <c r="K59" s="134"/>
      <c r="L59" s="134"/>
      <c r="M59" s="134"/>
      <c r="N59" s="134"/>
      <c r="O59" s="134"/>
    </row>
    <row r="60" spans="1:15" ht="12.75">
      <c r="A60" s="134" t="s">
        <v>756</v>
      </c>
      <c r="B60" s="134"/>
      <c r="C60" s="134">
        <v>31</v>
      </c>
      <c r="D60" s="134"/>
      <c r="E60" s="134"/>
      <c r="F60" s="134" t="s">
        <v>757</v>
      </c>
      <c r="G60" s="134">
        <v>30</v>
      </c>
      <c r="H60" s="134"/>
      <c r="I60" s="134"/>
      <c r="J60" s="134"/>
      <c r="K60" s="134"/>
      <c r="L60" s="134"/>
      <c r="M60" s="134"/>
      <c r="N60" s="134"/>
      <c r="O60" s="134"/>
    </row>
    <row r="61" spans="1:15" ht="12.75">
      <c r="A61" s="134" t="s">
        <v>262</v>
      </c>
      <c r="B61" s="134"/>
      <c r="C61" s="134">
        <v>19</v>
      </c>
      <c r="D61" s="134"/>
      <c r="E61" s="134"/>
      <c r="F61" s="134" t="s">
        <v>758</v>
      </c>
      <c r="G61" s="134">
        <v>8</v>
      </c>
      <c r="H61" s="134"/>
      <c r="I61" s="134"/>
      <c r="J61" s="134"/>
      <c r="K61" s="134"/>
      <c r="L61" s="134"/>
      <c r="M61" s="134"/>
      <c r="N61" s="134"/>
      <c r="O61" s="134"/>
    </row>
    <row r="62" spans="1:15" ht="12.75">
      <c r="A62" s="134"/>
      <c r="B62" s="134"/>
      <c r="C62" s="134"/>
      <c r="D62" s="134"/>
      <c r="E62" s="134"/>
      <c r="F62" s="134" t="s">
        <v>262</v>
      </c>
      <c r="G62" s="134">
        <v>15</v>
      </c>
      <c r="H62" s="134"/>
      <c r="I62" s="134"/>
      <c r="J62" s="134"/>
      <c r="K62" s="134"/>
      <c r="L62" s="134"/>
      <c r="M62" s="134"/>
      <c r="N62" s="134"/>
      <c r="O62" s="134"/>
    </row>
    <row r="63" spans="1:15" ht="12.75">
      <c r="A63" s="134"/>
      <c r="B63" s="134"/>
      <c r="C63" s="134"/>
      <c r="D63" s="134"/>
      <c r="E63" s="134"/>
      <c r="F63" s="134"/>
      <c r="G63" s="134"/>
      <c r="H63" s="134"/>
      <c r="I63" s="134"/>
      <c r="J63" s="134"/>
      <c r="K63" s="134"/>
      <c r="L63" s="134"/>
      <c r="M63" s="134"/>
      <c r="N63" s="134"/>
      <c r="O63" s="134"/>
    </row>
  </sheetData>
  <mergeCells count="17">
    <mergeCell ref="C57:K57"/>
    <mergeCell ref="C53:K53"/>
    <mergeCell ref="C54:K54"/>
    <mergeCell ref="C55:K55"/>
    <mergeCell ref="C56:K56"/>
    <mergeCell ref="C52:K52"/>
    <mergeCell ref="C22:M22"/>
    <mergeCell ref="C24:M24"/>
    <mergeCell ref="C27:M27"/>
    <mergeCell ref="C26:O26"/>
    <mergeCell ref="A1:O1"/>
    <mergeCell ref="A2:O2"/>
    <mergeCell ref="A3:O3"/>
    <mergeCell ref="C8:D8"/>
    <mergeCell ref="F8:G8"/>
    <mergeCell ref="C7:D7"/>
    <mergeCell ref="F7:G7"/>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47" r:id="rId2"/>
  <headerFooter alignWithMargins="0">
    <oddFooter>&amp;C(16)</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C1:H27"/>
  <sheetViews>
    <sheetView workbookViewId="0" topLeftCell="C23">
      <selection activeCell="H27" sqref="H27"/>
    </sheetView>
  </sheetViews>
  <sheetFormatPr defaultColWidth="9.140625" defaultRowHeight="12.75"/>
  <cols>
    <col min="3" max="3" width="5.57421875" style="0" customWidth="1"/>
    <col min="4" max="4" width="52.8515625" style="0" customWidth="1"/>
    <col min="5" max="5" width="19.28125" style="0" customWidth="1"/>
    <col min="6" max="6" width="22.57421875" style="0" customWidth="1"/>
  </cols>
  <sheetData>
    <row r="1" spans="3:6" ht="12.75">
      <c r="C1" s="182"/>
      <c r="D1" s="182"/>
      <c r="E1" s="182"/>
      <c r="F1" s="182"/>
    </row>
    <row r="2" spans="3:6" ht="12.75">
      <c r="C2" s="182"/>
      <c r="D2" s="182"/>
      <c r="E2" s="182"/>
      <c r="F2" s="182"/>
    </row>
    <row r="3" spans="3:6" ht="12.75">
      <c r="C3" s="182"/>
      <c r="D3" s="183" t="s">
        <v>1146</v>
      </c>
      <c r="E3" s="183"/>
      <c r="F3" s="183"/>
    </row>
    <row r="4" spans="3:6" ht="12.75">
      <c r="C4" s="386" t="s">
        <v>1084</v>
      </c>
      <c r="D4" s="387"/>
      <c r="E4" s="387"/>
      <c r="F4" s="387"/>
    </row>
    <row r="5" spans="3:6" ht="12.75">
      <c r="C5" s="388"/>
      <c r="D5" s="388"/>
      <c r="E5" s="388"/>
      <c r="F5" s="388"/>
    </row>
    <row r="6" spans="3:8" ht="45" customHeight="1">
      <c r="C6" s="389" t="s">
        <v>855</v>
      </c>
      <c r="D6" s="389" t="s">
        <v>1088</v>
      </c>
      <c r="E6" s="389" t="s">
        <v>1089</v>
      </c>
      <c r="F6" s="389" t="s">
        <v>1147</v>
      </c>
      <c r="H6">
        <v>17</v>
      </c>
    </row>
    <row r="7" spans="3:6" ht="12.75">
      <c r="C7" s="390">
        <v>1</v>
      </c>
      <c r="D7" s="390">
        <v>2</v>
      </c>
      <c r="E7" s="390">
        <v>3</v>
      </c>
      <c r="F7" s="390">
        <v>4</v>
      </c>
    </row>
    <row r="8" spans="3:6" ht="38.25">
      <c r="C8" s="391">
        <v>1</v>
      </c>
      <c r="D8" s="392" t="s">
        <v>1090</v>
      </c>
      <c r="E8" s="392" t="s">
        <v>1091</v>
      </c>
      <c r="F8" s="393" t="s">
        <v>1092</v>
      </c>
    </row>
    <row r="9" spans="3:6" ht="38.25">
      <c r="C9" s="391">
        <v>2</v>
      </c>
      <c r="D9" s="392" t="s">
        <v>1093</v>
      </c>
      <c r="E9" s="392" t="s">
        <v>1094</v>
      </c>
      <c r="F9" s="393" t="s">
        <v>1095</v>
      </c>
    </row>
    <row r="10" spans="3:6" ht="38.25">
      <c r="C10" s="391">
        <v>3</v>
      </c>
      <c r="D10" s="392" t="s">
        <v>1096</v>
      </c>
      <c r="E10" s="392" t="s">
        <v>1097</v>
      </c>
      <c r="F10" s="393"/>
    </row>
    <row r="11" spans="3:6" ht="51">
      <c r="C11" s="391">
        <v>4</v>
      </c>
      <c r="D11" s="392" t="s">
        <v>1098</v>
      </c>
      <c r="E11" s="392" t="s">
        <v>1099</v>
      </c>
      <c r="F11" s="393" t="s">
        <v>1100</v>
      </c>
    </row>
    <row r="12" spans="3:6" ht="38.25">
      <c r="C12" s="391">
        <v>5</v>
      </c>
      <c r="D12" s="392" t="s">
        <v>1101</v>
      </c>
      <c r="E12" s="392" t="s">
        <v>1094</v>
      </c>
      <c r="F12" s="393" t="s">
        <v>1102</v>
      </c>
    </row>
    <row r="13" spans="3:6" ht="25.5">
      <c r="C13" s="391">
        <v>6</v>
      </c>
      <c r="D13" s="392" t="s">
        <v>1103</v>
      </c>
      <c r="E13" s="392" t="s">
        <v>1104</v>
      </c>
      <c r="F13" s="393" t="s">
        <v>1105</v>
      </c>
    </row>
    <row r="14" spans="3:6" ht="49.5" customHeight="1">
      <c r="C14" s="391">
        <v>7</v>
      </c>
      <c r="D14" s="392" t="s">
        <v>1106</v>
      </c>
      <c r="E14" s="392" t="s">
        <v>1107</v>
      </c>
      <c r="F14" s="393" t="s">
        <v>1108</v>
      </c>
    </row>
    <row r="15" spans="3:6" ht="38.25">
      <c r="C15" s="391">
        <v>8</v>
      </c>
      <c r="D15" s="392" t="s">
        <v>1109</v>
      </c>
      <c r="E15" s="392" t="s">
        <v>1110</v>
      </c>
      <c r="F15" s="393" t="s">
        <v>1111</v>
      </c>
    </row>
    <row r="16" spans="3:6" ht="25.5">
      <c r="C16" s="391">
        <v>9</v>
      </c>
      <c r="D16" s="392" t="s">
        <v>1112</v>
      </c>
      <c r="E16" s="392" t="s">
        <v>1113</v>
      </c>
      <c r="F16" s="393" t="s">
        <v>1115</v>
      </c>
    </row>
    <row r="17" spans="3:6" ht="38.25">
      <c r="C17" s="391">
        <v>10</v>
      </c>
      <c r="D17" s="392" t="s">
        <v>1116</v>
      </c>
      <c r="E17" s="392" t="s">
        <v>1094</v>
      </c>
      <c r="F17" s="393" t="s">
        <v>1117</v>
      </c>
    </row>
    <row r="18" spans="3:6" ht="38.25">
      <c r="C18" s="391">
        <v>11</v>
      </c>
      <c r="D18" s="392" t="s">
        <v>1118</v>
      </c>
      <c r="E18" s="392" t="s">
        <v>1121</v>
      </c>
      <c r="F18" s="393" t="s">
        <v>1122</v>
      </c>
    </row>
    <row r="19" spans="3:6" ht="25.5">
      <c r="C19" s="391">
        <v>12</v>
      </c>
      <c r="D19" s="392" t="s">
        <v>1123</v>
      </c>
      <c r="E19" s="392" t="s">
        <v>1124</v>
      </c>
      <c r="F19" s="393" t="s">
        <v>1125</v>
      </c>
    </row>
    <row r="20" spans="3:6" ht="49.5" customHeight="1">
      <c r="C20" s="391">
        <v>13</v>
      </c>
      <c r="D20" s="392" t="s">
        <v>1126</v>
      </c>
      <c r="E20" s="392" t="s">
        <v>1127</v>
      </c>
      <c r="F20" s="393" t="s">
        <v>1128</v>
      </c>
    </row>
    <row r="21" spans="3:6" ht="38.25">
      <c r="C21" s="391">
        <v>14</v>
      </c>
      <c r="D21" s="392" t="s">
        <v>1129</v>
      </c>
      <c r="E21" s="392" t="s">
        <v>1130</v>
      </c>
      <c r="F21" s="393" t="s">
        <v>1131</v>
      </c>
    </row>
    <row r="22" spans="3:6" ht="38.25">
      <c r="C22" s="391">
        <v>15</v>
      </c>
      <c r="D22" s="392" t="s">
        <v>1132</v>
      </c>
      <c r="E22" s="392" t="s">
        <v>1133</v>
      </c>
      <c r="F22" s="393" t="s">
        <v>1134</v>
      </c>
    </row>
    <row r="23" spans="3:6" ht="38.25">
      <c r="C23" s="391">
        <v>16</v>
      </c>
      <c r="D23" s="392" t="s">
        <v>1135</v>
      </c>
      <c r="E23" s="392" t="s">
        <v>1136</v>
      </c>
      <c r="F23" s="393" t="s">
        <v>1137</v>
      </c>
    </row>
    <row r="24" spans="3:6" ht="38.25">
      <c r="C24" s="391">
        <v>17</v>
      </c>
      <c r="D24" s="392" t="s">
        <v>1138</v>
      </c>
      <c r="E24" s="392" t="s">
        <v>1139</v>
      </c>
      <c r="F24" s="393" t="s">
        <v>1140</v>
      </c>
    </row>
    <row r="25" spans="3:6" ht="63.75">
      <c r="C25" s="391">
        <v>18</v>
      </c>
      <c r="D25" s="392" t="s">
        <v>1000</v>
      </c>
      <c r="E25" s="392" t="s">
        <v>1142</v>
      </c>
      <c r="F25" s="393" t="s">
        <v>1001</v>
      </c>
    </row>
    <row r="26" spans="3:6" ht="38.25">
      <c r="C26" s="391">
        <v>19</v>
      </c>
      <c r="D26" s="392" t="s">
        <v>1143</v>
      </c>
      <c r="E26" s="392" t="s">
        <v>1144</v>
      </c>
      <c r="F26" s="393" t="s">
        <v>1145</v>
      </c>
    </row>
    <row r="27" spans="3:6" ht="64.5" customHeight="1">
      <c r="C27" s="391">
        <v>20</v>
      </c>
      <c r="D27" s="392" t="s">
        <v>1002</v>
      </c>
      <c r="E27" s="392" t="s">
        <v>1142</v>
      </c>
      <c r="F27" s="393" t="s">
        <v>1003</v>
      </c>
    </row>
  </sheetData>
  <mergeCells count="2">
    <mergeCell ref="C4:F4"/>
    <mergeCell ref="D3:F3"/>
  </mergeCells>
  <printOptions horizontalCentered="1" verticalCentered="1"/>
  <pageMargins left="0.5905511811023623" right="0.1968503937007874" top="0.33" bottom="0.68" header="0.1968503937007874" footer="0.45"/>
  <pageSetup fitToHeight="1" fitToWidth="1" horizontalDpi="1200" verticalDpi="1200" orientation="portrait" paperSize="9" scale="59" r:id="rId1"/>
  <headerFooter alignWithMargins="0">
    <oddFooter>&amp;C(17)</oddFooter>
  </headerFooter>
</worksheet>
</file>

<file path=xl/worksheets/sheet15.xml><?xml version="1.0" encoding="utf-8"?>
<worksheet xmlns="http://schemas.openxmlformats.org/spreadsheetml/2006/main" xmlns:r="http://schemas.openxmlformats.org/officeDocument/2006/relationships">
  <sheetPr codeName="Sheet12">
    <pageSetUpPr fitToPage="1"/>
  </sheetPr>
  <dimension ref="A1:H10"/>
  <sheetViews>
    <sheetView workbookViewId="0" topLeftCell="A1">
      <selection activeCell="E6" sqref="E6"/>
    </sheetView>
  </sheetViews>
  <sheetFormatPr defaultColWidth="9.140625" defaultRowHeight="12.75"/>
  <cols>
    <col min="1" max="1" width="5.7109375" style="0" customWidth="1"/>
    <col min="2" max="2" width="10.28125" style="0" customWidth="1"/>
    <col min="3" max="3" width="19.28125" style="0" customWidth="1"/>
    <col min="4" max="4" width="21.7109375" style="0" customWidth="1"/>
    <col min="5" max="5" width="21.57421875" style="0" customWidth="1"/>
    <col min="6" max="6" width="25.57421875" style="0" customWidth="1"/>
  </cols>
  <sheetData>
    <row r="1" spans="1:6" ht="12.75">
      <c r="A1" s="394"/>
      <c r="B1" s="395" t="s">
        <v>285</v>
      </c>
      <c r="C1" s="395"/>
      <c r="D1" s="395"/>
      <c r="E1" s="395"/>
      <c r="F1" s="395"/>
    </row>
    <row r="2" spans="1:6" ht="18">
      <c r="A2" s="394"/>
      <c r="B2" s="396" t="s">
        <v>642</v>
      </c>
      <c r="C2" s="396"/>
      <c r="D2" s="396"/>
      <c r="E2" s="396"/>
      <c r="F2" s="396"/>
    </row>
    <row r="3" spans="1:6" ht="6" customHeight="1">
      <c r="A3" s="394"/>
      <c r="B3" s="394"/>
      <c r="C3" s="394"/>
      <c r="D3" s="394"/>
      <c r="E3" s="394"/>
      <c r="F3" s="394"/>
    </row>
    <row r="4" spans="1:8" ht="12.75">
      <c r="A4" s="394"/>
      <c r="B4" s="397" t="s">
        <v>639</v>
      </c>
      <c r="C4" s="397" t="s">
        <v>640</v>
      </c>
      <c r="D4" s="397" t="s">
        <v>641</v>
      </c>
      <c r="E4" s="397" t="s">
        <v>659</v>
      </c>
      <c r="F4" s="397" t="s">
        <v>660</v>
      </c>
      <c r="G4" s="66"/>
      <c r="H4" s="7"/>
    </row>
    <row r="5" spans="1:6" ht="6.75" customHeight="1">
      <c r="A5" s="394"/>
      <c r="B5" s="394"/>
      <c r="C5" s="394"/>
      <c r="D5" s="394"/>
      <c r="E5" s="394"/>
      <c r="F5" s="394"/>
    </row>
    <row r="6" spans="1:8" ht="90.75" customHeight="1">
      <c r="A6" s="394"/>
      <c r="B6" s="398" t="s">
        <v>661</v>
      </c>
      <c r="C6" s="399" t="s">
        <v>662</v>
      </c>
      <c r="D6" s="399" t="s">
        <v>779</v>
      </c>
      <c r="E6" s="399" t="s">
        <v>780</v>
      </c>
      <c r="F6" s="399" t="s">
        <v>781</v>
      </c>
      <c r="H6">
        <v>18</v>
      </c>
    </row>
    <row r="7" spans="1:6" ht="76.5" customHeight="1">
      <c r="A7" s="394"/>
      <c r="B7" s="400" t="s">
        <v>663</v>
      </c>
      <c r="C7" s="401" t="s">
        <v>664</v>
      </c>
      <c r="D7" s="401" t="s">
        <v>665</v>
      </c>
      <c r="E7" s="401" t="s">
        <v>666</v>
      </c>
      <c r="F7" s="399" t="s">
        <v>778</v>
      </c>
    </row>
    <row r="8" spans="1:6" ht="75.75" customHeight="1">
      <c r="A8" s="394"/>
      <c r="B8" s="398" t="s">
        <v>667</v>
      </c>
      <c r="C8" s="399" t="s">
        <v>782</v>
      </c>
      <c r="D8" s="399" t="s">
        <v>783</v>
      </c>
      <c r="E8" s="399" t="s">
        <v>784</v>
      </c>
      <c r="F8" s="399" t="s">
        <v>785</v>
      </c>
    </row>
    <row r="9" spans="1:6" ht="61.5" customHeight="1">
      <c r="A9" s="394"/>
      <c r="B9" s="398" t="s">
        <v>668</v>
      </c>
      <c r="C9" s="399" t="s">
        <v>786</v>
      </c>
      <c r="D9" s="399" t="s">
        <v>787</v>
      </c>
      <c r="E9" s="399" t="s">
        <v>788</v>
      </c>
      <c r="F9" s="399" t="s">
        <v>789</v>
      </c>
    </row>
    <row r="10" spans="1:6" ht="20.25" customHeight="1">
      <c r="A10" s="394"/>
      <c r="B10" s="402" t="s">
        <v>669</v>
      </c>
      <c r="C10" s="402" t="s">
        <v>670</v>
      </c>
      <c r="D10" s="394"/>
      <c r="E10" s="394"/>
      <c r="F10" s="394"/>
    </row>
  </sheetData>
  <mergeCells count="2">
    <mergeCell ref="B2:F2"/>
    <mergeCell ref="B1:F1"/>
  </mergeCells>
  <printOptions horizontalCentered="1" verticalCentered="1"/>
  <pageMargins left="0.590551181102362" right="0.196850393700787" top="0.393700787401575" bottom="0.68" header="0.196850393700787" footer="0.45"/>
  <pageSetup fitToHeight="1" fitToWidth="1" horizontalDpi="1200" verticalDpi="1200" orientation="landscape" paperSize="9" scale="8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G21"/>
  <sheetViews>
    <sheetView workbookViewId="0" topLeftCell="A16">
      <selection activeCell="E21" sqref="A1:E21"/>
    </sheetView>
  </sheetViews>
  <sheetFormatPr defaultColWidth="9.140625" defaultRowHeight="12.75"/>
  <cols>
    <col min="1" max="1" width="7.57421875" style="0" customWidth="1"/>
    <col min="2" max="2" width="9.7109375" style="0" customWidth="1"/>
    <col min="3" max="4" width="19.28125" style="0" bestFit="1" customWidth="1"/>
    <col min="5" max="5" width="19.00390625" style="0" bestFit="1" customWidth="1"/>
  </cols>
  <sheetData>
    <row r="1" spans="1:5" ht="12.75">
      <c r="A1" s="403" t="s">
        <v>284</v>
      </c>
      <c r="B1" s="403"/>
      <c r="C1" s="403"/>
      <c r="D1" s="403"/>
      <c r="E1" s="403"/>
    </row>
    <row r="2" spans="1:5" ht="26.25" customHeight="1">
      <c r="A2" s="404" t="s">
        <v>919</v>
      </c>
      <c r="B2" s="404"/>
      <c r="C2" s="404"/>
      <c r="D2" s="404"/>
      <c r="E2" s="404"/>
    </row>
    <row r="3" spans="1:7" ht="30" customHeight="1">
      <c r="A3" s="405" t="s">
        <v>1012</v>
      </c>
      <c r="B3" s="405" t="s">
        <v>707</v>
      </c>
      <c r="C3" s="405" t="s">
        <v>1013</v>
      </c>
      <c r="D3" s="405" t="s">
        <v>1014</v>
      </c>
      <c r="E3" s="405" t="s">
        <v>1015</v>
      </c>
      <c r="F3" s="1" t="s">
        <v>1149</v>
      </c>
      <c r="G3">
        <v>14</v>
      </c>
    </row>
    <row r="4" spans="1:5" ht="9.75" customHeight="1">
      <c r="A4" s="406"/>
      <c r="B4" s="406"/>
      <c r="C4" s="406"/>
      <c r="D4" s="406"/>
      <c r="E4" s="406"/>
    </row>
    <row r="5" spans="1:5" ht="39.75" customHeight="1">
      <c r="A5" s="407" t="s">
        <v>920</v>
      </c>
      <c r="B5" s="408" t="s">
        <v>921</v>
      </c>
      <c r="C5" s="409" t="s">
        <v>922</v>
      </c>
      <c r="D5" s="409" t="s">
        <v>923</v>
      </c>
      <c r="E5" s="409" t="s">
        <v>924</v>
      </c>
    </row>
    <row r="6" spans="1:5" ht="39.75" customHeight="1">
      <c r="A6" s="407"/>
      <c r="B6" s="408" t="s">
        <v>710</v>
      </c>
      <c r="C6" s="409" t="s">
        <v>925</v>
      </c>
      <c r="D6" s="409" t="s">
        <v>926</v>
      </c>
      <c r="E6" s="409" t="s">
        <v>927</v>
      </c>
    </row>
    <row r="7" spans="1:5" ht="39.75" customHeight="1">
      <c r="A7" s="407"/>
      <c r="B7" s="408" t="s">
        <v>928</v>
      </c>
      <c r="C7" s="409" t="s">
        <v>929</v>
      </c>
      <c r="D7" s="409" t="s">
        <v>930</v>
      </c>
      <c r="E7" s="409" t="s">
        <v>927</v>
      </c>
    </row>
    <row r="8" spans="1:5" ht="39.75" customHeight="1">
      <c r="A8" s="407"/>
      <c r="B8" s="408" t="s">
        <v>931</v>
      </c>
      <c r="C8" s="409" t="s">
        <v>929</v>
      </c>
      <c r="D8" s="409" t="s">
        <v>930</v>
      </c>
      <c r="E8" s="409" t="s">
        <v>927</v>
      </c>
    </row>
    <row r="9" spans="1:5" ht="39.75" customHeight="1">
      <c r="A9" s="407"/>
      <c r="B9" s="408" t="s">
        <v>686</v>
      </c>
      <c r="C9" s="409" t="s">
        <v>932</v>
      </c>
      <c r="D9" s="409" t="s">
        <v>927</v>
      </c>
      <c r="E9" s="409" t="s">
        <v>933</v>
      </c>
    </row>
    <row r="10" spans="1:5" ht="9.75" customHeight="1">
      <c r="A10" s="410"/>
      <c r="B10" s="410"/>
      <c r="C10" s="411"/>
      <c r="D10" s="410"/>
      <c r="E10" s="410"/>
    </row>
    <row r="11" spans="1:5" ht="39.75" customHeight="1">
      <c r="A11" s="407" t="s">
        <v>934</v>
      </c>
      <c r="B11" s="408" t="s">
        <v>921</v>
      </c>
      <c r="C11" s="409" t="s">
        <v>935</v>
      </c>
      <c r="D11" s="409" t="s">
        <v>936</v>
      </c>
      <c r="E11" s="409" t="s">
        <v>925</v>
      </c>
    </row>
    <row r="12" spans="1:5" ht="39.75" customHeight="1">
      <c r="A12" s="407"/>
      <c r="B12" s="408" t="s">
        <v>674</v>
      </c>
      <c r="C12" s="409" t="s">
        <v>937</v>
      </c>
      <c r="D12" s="409" t="s">
        <v>938</v>
      </c>
      <c r="E12" s="409" t="s">
        <v>939</v>
      </c>
    </row>
    <row r="13" spans="1:5" ht="39.75" customHeight="1">
      <c r="A13" s="407"/>
      <c r="B13" s="408" t="s">
        <v>928</v>
      </c>
      <c r="C13" s="409" t="s">
        <v>940</v>
      </c>
      <c r="D13" s="409" t="s">
        <v>941</v>
      </c>
      <c r="E13" s="409" t="s">
        <v>942</v>
      </c>
    </row>
    <row r="14" spans="1:5" ht="39.75" customHeight="1">
      <c r="A14" s="407"/>
      <c r="B14" s="408" t="s">
        <v>931</v>
      </c>
      <c r="C14" s="409" t="s">
        <v>940</v>
      </c>
      <c r="D14" s="409" t="s">
        <v>941</v>
      </c>
      <c r="E14" s="409" t="s">
        <v>942</v>
      </c>
    </row>
    <row r="15" spans="1:5" ht="39.75" customHeight="1">
      <c r="A15" s="407"/>
      <c r="B15" s="408" t="s">
        <v>943</v>
      </c>
      <c r="C15" s="409" t="s">
        <v>927</v>
      </c>
      <c r="D15" s="409" t="s">
        <v>944</v>
      </c>
      <c r="E15" s="409" t="s">
        <v>945</v>
      </c>
    </row>
    <row r="16" spans="1:5" ht="39.75" customHeight="1">
      <c r="A16" s="407"/>
      <c r="B16" s="408" t="s">
        <v>686</v>
      </c>
      <c r="C16" s="409" t="s">
        <v>940</v>
      </c>
      <c r="D16" s="409" t="s">
        <v>941</v>
      </c>
      <c r="E16" s="409" t="s">
        <v>946</v>
      </c>
    </row>
    <row r="17" spans="1:5" ht="39.75" customHeight="1">
      <c r="A17" s="407"/>
      <c r="B17" s="408" t="s">
        <v>947</v>
      </c>
      <c r="C17" s="409" t="s">
        <v>923</v>
      </c>
      <c r="D17" s="409" t="s">
        <v>948</v>
      </c>
      <c r="E17" s="409" t="s">
        <v>949</v>
      </c>
    </row>
    <row r="18" spans="1:5" ht="39.75" customHeight="1">
      <c r="A18" s="407"/>
      <c r="B18" s="408" t="s">
        <v>713</v>
      </c>
      <c r="C18" s="409" t="s">
        <v>950</v>
      </c>
      <c r="D18" s="409" t="s">
        <v>951</v>
      </c>
      <c r="E18" s="409" t="s">
        <v>952</v>
      </c>
    </row>
    <row r="19" spans="1:5" ht="39.75" customHeight="1">
      <c r="A19" s="407"/>
      <c r="B19" s="408" t="s">
        <v>714</v>
      </c>
      <c r="C19" s="409" t="s">
        <v>937</v>
      </c>
      <c r="D19" s="409" t="s">
        <v>953</v>
      </c>
      <c r="E19" s="409" t="s">
        <v>953</v>
      </c>
    </row>
    <row r="20" spans="1:5" ht="12.75">
      <c r="A20" s="406"/>
      <c r="B20" s="406"/>
      <c r="C20" s="406"/>
      <c r="D20" s="406"/>
      <c r="E20" s="406"/>
    </row>
    <row r="21" spans="1:5" ht="12.75">
      <c r="A21" s="406"/>
      <c r="B21" s="406" t="s">
        <v>954</v>
      </c>
      <c r="C21" s="406"/>
      <c r="D21" s="406"/>
      <c r="E21" s="406"/>
    </row>
  </sheetData>
  <mergeCells count="4">
    <mergeCell ref="A1:E1"/>
    <mergeCell ref="A2:E2"/>
    <mergeCell ref="A11:A19"/>
    <mergeCell ref="A5:A9"/>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74" r:id="rId1"/>
  <headerFooter alignWithMargins="0">
    <oddFooter>&amp;C(19)</oddFoot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A1:F14"/>
  <sheetViews>
    <sheetView workbookViewId="0" topLeftCell="A1">
      <selection activeCell="F4" sqref="F4"/>
    </sheetView>
  </sheetViews>
  <sheetFormatPr defaultColWidth="9.140625" defaultRowHeight="12.75"/>
  <cols>
    <col min="1" max="1" width="5.140625" style="0" customWidth="1"/>
    <col min="2" max="2" width="13.7109375" style="0" bestFit="1" customWidth="1"/>
    <col min="3" max="3" width="23.421875" style="0" bestFit="1" customWidth="1"/>
    <col min="4" max="4" width="29.28125" style="0" bestFit="1" customWidth="1"/>
  </cols>
  <sheetData>
    <row r="1" spans="1:4" ht="12.75">
      <c r="A1" s="412"/>
      <c r="B1" s="413" t="s">
        <v>286</v>
      </c>
      <c r="C1" s="413"/>
      <c r="D1" s="413"/>
    </row>
    <row r="2" spans="1:4" ht="15">
      <c r="A2" s="412"/>
      <c r="B2" s="414" t="s">
        <v>671</v>
      </c>
      <c r="C2" s="414"/>
      <c r="D2" s="414"/>
    </row>
    <row r="3" spans="1:4" ht="12.75">
      <c r="A3" s="412"/>
      <c r="B3" s="412"/>
      <c r="C3" s="412"/>
      <c r="D3" s="412"/>
    </row>
    <row r="4" spans="1:6" ht="12.75">
      <c r="A4" s="412"/>
      <c r="B4" s="415" t="s">
        <v>1016</v>
      </c>
      <c r="C4" s="415" t="s">
        <v>1017</v>
      </c>
      <c r="D4" s="415" t="s">
        <v>1019</v>
      </c>
      <c r="E4" s="36" t="s">
        <v>1149</v>
      </c>
      <c r="F4">
        <v>15</v>
      </c>
    </row>
    <row r="5" spans="1:4" ht="4.5" customHeight="1">
      <c r="A5" s="412"/>
      <c r="B5" s="412"/>
      <c r="C5" s="412"/>
      <c r="D5" s="412"/>
    </row>
    <row r="6" spans="1:4" ht="24.75" customHeight="1">
      <c r="A6" s="412"/>
      <c r="B6" s="416" t="s">
        <v>628</v>
      </c>
      <c r="C6" s="416" t="s">
        <v>672</v>
      </c>
      <c r="D6" s="416" t="s">
        <v>673</v>
      </c>
    </row>
    <row r="7" spans="1:4" ht="24.75" customHeight="1">
      <c r="A7" s="412"/>
      <c r="B7" s="417" t="s">
        <v>674</v>
      </c>
      <c r="C7" s="417" t="s">
        <v>675</v>
      </c>
      <c r="D7" s="417" t="s">
        <v>676</v>
      </c>
    </row>
    <row r="8" spans="1:4" ht="24.75" customHeight="1">
      <c r="A8" s="412"/>
      <c r="B8" s="417" t="s">
        <v>677</v>
      </c>
      <c r="C8" s="417" t="s">
        <v>672</v>
      </c>
      <c r="D8" s="417" t="s">
        <v>678</v>
      </c>
    </row>
    <row r="9" spans="1:4" ht="24.75" customHeight="1">
      <c r="A9" s="412"/>
      <c r="B9" s="417" t="s">
        <v>679</v>
      </c>
      <c r="C9" s="417" t="s">
        <v>680</v>
      </c>
      <c r="D9" s="417" t="s">
        <v>673</v>
      </c>
    </row>
    <row r="10" spans="1:4" ht="24.75" customHeight="1">
      <c r="A10" s="412"/>
      <c r="B10" s="418" t="s">
        <v>681</v>
      </c>
      <c r="C10" s="418" t="s">
        <v>675</v>
      </c>
      <c r="D10" s="418" t="s">
        <v>682</v>
      </c>
    </row>
    <row r="11" spans="1:4" ht="12.75">
      <c r="A11" s="412"/>
      <c r="B11" s="412"/>
      <c r="C11" s="412"/>
      <c r="D11" s="412"/>
    </row>
    <row r="12" spans="1:4" ht="30" customHeight="1">
      <c r="A12" s="412"/>
      <c r="B12" s="419" t="s">
        <v>200</v>
      </c>
      <c r="C12" s="420"/>
      <c r="D12" s="420"/>
    </row>
    <row r="13" spans="1:4" ht="25.5" customHeight="1">
      <c r="A13" s="412"/>
      <c r="B13" s="419" t="s">
        <v>201</v>
      </c>
      <c r="C13" s="420"/>
      <c r="D13" s="420"/>
    </row>
    <row r="14" spans="2:4" ht="12.75">
      <c r="B14" s="29"/>
      <c r="C14" s="34"/>
      <c r="D14" s="29"/>
    </row>
  </sheetData>
  <mergeCells count="4">
    <mergeCell ref="B2:D2"/>
    <mergeCell ref="B1:D1"/>
    <mergeCell ref="B12:D12"/>
    <mergeCell ref="B13:D13"/>
  </mergeCells>
  <printOptions horizontalCentered="1" verticalCentered="1"/>
  <pageMargins left="0.5905511811023623" right="0.1968503937007874" top="0.3937007874015748" bottom="0.68" header="0.1968503937007874" footer="0.45"/>
  <pageSetup fitToHeight="1" fitToWidth="1" horizontalDpi="1200" verticalDpi="1200" orientation="landscape" paperSize="9" r:id="rId2"/>
  <drawing r:id="rId1"/>
</worksheet>
</file>

<file path=xl/worksheets/sheet18.xml><?xml version="1.0" encoding="utf-8"?>
<worksheet xmlns="http://schemas.openxmlformats.org/spreadsheetml/2006/main" xmlns:r="http://schemas.openxmlformats.org/officeDocument/2006/relationships">
  <sheetPr codeName="Sheet14">
    <pageSetUpPr fitToPage="1"/>
  </sheetPr>
  <dimension ref="A1:F32"/>
  <sheetViews>
    <sheetView workbookViewId="0" topLeftCell="A1">
      <selection activeCell="G22" sqref="G22"/>
    </sheetView>
  </sheetViews>
  <sheetFormatPr defaultColWidth="9.140625" defaultRowHeight="12.75"/>
  <cols>
    <col min="1" max="1" width="4.8515625" style="0" customWidth="1"/>
    <col min="2" max="2" width="25.57421875" style="0" customWidth="1"/>
    <col min="3" max="3" width="22.00390625" style="0" customWidth="1"/>
    <col min="4" max="4" width="28.57421875" style="0" customWidth="1"/>
    <col min="5" max="5" width="18.421875" style="0" customWidth="1"/>
  </cols>
  <sheetData>
    <row r="1" spans="1:5" ht="12.75">
      <c r="A1" s="421"/>
      <c r="B1" s="422" t="s">
        <v>287</v>
      </c>
      <c r="C1" s="422"/>
      <c r="D1" s="422"/>
      <c r="E1" s="422"/>
    </row>
    <row r="2" spans="1:5" ht="12.75">
      <c r="A2" s="421"/>
      <c r="B2" s="422" t="s">
        <v>917</v>
      </c>
      <c r="C2" s="422"/>
      <c r="D2" s="422"/>
      <c r="E2" s="422"/>
    </row>
    <row r="3" spans="1:5" ht="13.5" thickBot="1">
      <c r="A3" s="421"/>
      <c r="B3" s="421"/>
      <c r="C3" s="421"/>
      <c r="D3" s="421"/>
      <c r="E3" s="421"/>
    </row>
    <row r="4" spans="1:6" ht="12.75">
      <c r="A4" s="421"/>
      <c r="B4" s="423" t="s">
        <v>1021</v>
      </c>
      <c r="C4" s="424" t="s">
        <v>1022</v>
      </c>
      <c r="D4" s="425" t="s">
        <v>1021</v>
      </c>
      <c r="E4" s="426" t="s">
        <v>1022</v>
      </c>
      <c r="F4" s="37" t="s">
        <v>1149</v>
      </c>
    </row>
    <row r="5" spans="1:5" ht="13.5" thickBot="1">
      <c r="A5" s="421"/>
      <c r="B5" s="427"/>
      <c r="C5" s="428"/>
      <c r="D5" s="428"/>
      <c r="E5" s="429"/>
    </row>
    <row r="6" spans="1:5" ht="12.75">
      <c r="A6" s="421"/>
      <c r="B6" s="430" t="s">
        <v>628</v>
      </c>
      <c r="C6" s="431"/>
      <c r="D6" s="432" t="s">
        <v>695</v>
      </c>
      <c r="E6" s="433"/>
    </row>
    <row r="7" spans="1:5" ht="12.75">
      <c r="A7" s="421"/>
      <c r="B7" s="434" t="s">
        <v>683</v>
      </c>
      <c r="C7" s="435" t="s">
        <v>684</v>
      </c>
      <c r="D7" s="436"/>
      <c r="E7" s="437"/>
    </row>
    <row r="8" spans="1:5" ht="12.75">
      <c r="A8" s="421"/>
      <c r="B8" s="438"/>
      <c r="C8" s="439" t="s">
        <v>1023</v>
      </c>
      <c r="D8" s="436" t="s">
        <v>685</v>
      </c>
      <c r="E8" s="440" t="s">
        <v>1024</v>
      </c>
    </row>
    <row r="9" spans="1:5" ht="12.75">
      <c r="A9" s="421"/>
      <c r="B9" s="434"/>
      <c r="C9" s="441"/>
      <c r="D9" s="436"/>
      <c r="E9" s="440"/>
    </row>
    <row r="10" spans="1:5" ht="12.75">
      <c r="A10" s="421"/>
      <c r="B10" s="434"/>
      <c r="C10" s="441"/>
      <c r="D10" s="436"/>
      <c r="E10" s="437"/>
    </row>
    <row r="11" spans="1:5" ht="12.75">
      <c r="A11" s="421"/>
      <c r="B11" s="442" t="s">
        <v>686</v>
      </c>
      <c r="C11" s="443"/>
      <c r="D11" s="444" t="s">
        <v>696</v>
      </c>
      <c r="E11" s="445">
        <v>0.38</v>
      </c>
    </row>
    <row r="12" spans="1:5" ht="12.75">
      <c r="A12" s="421"/>
      <c r="B12" s="434"/>
      <c r="C12" s="441"/>
      <c r="D12" s="436"/>
      <c r="E12" s="437"/>
    </row>
    <row r="13" spans="1:5" ht="12.75">
      <c r="A13" s="421"/>
      <c r="B13" s="434" t="s">
        <v>687</v>
      </c>
      <c r="C13" s="446">
        <v>0.7</v>
      </c>
      <c r="D13" s="447" t="s">
        <v>589</v>
      </c>
      <c r="E13" s="448"/>
    </row>
    <row r="14" spans="1:5" ht="12.75">
      <c r="A14" s="421"/>
      <c r="B14" s="434" t="s">
        <v>688</v>
      </c>
      <c r="C14" s="446">
        <v>0.28</v>
      </c>
      <c r="D14" s="436"/>
      <c r="E14" s="437"/>
    </row>
    <row r="15" spans="1:5" ht="12.75">
      <c r="A15" s="421"/>
      <c r="B15" s="434" t="s">
        <v>689</v>
      </c>
      <c r="C15" s="446">
        <v>0.4</v>
      </c>
      <c r="D15" s="436" t="s">
        <v>697</v>
      </c>
      <c r="E15" s="449">
        <v>0.1</v>
      </c>
    </row>
    <row r="16" spans="1:5" ht="12.75">
      <c r="A16" s="421"/>
      <c r="B16" s="438" t="s">
        <v>690</v>
      </c>
      <c r="C16" s="450">
        <v>0.6</v>
      </c>
      <c r="D16" s="436"/>
      <c r="E16" s="449"/>
    </row>
    <row r="17" spans="1:5" ht="12.75">
      <c r="A17" s="421"/>
      <c r="B17" s="434"/>
      <c r="C17" s="441"/>
      <c r="D17" s="436" t="s">
        <v>698</v>
      </c>
      <c r="E17" s="451">
        <v>0.624</v>
      </c>
    </row>
    <row r="18" spans="1:5" ht="12.75">
      <c r="A18" s="421"/>
      <c r="B18" s="434"/>
      <c r="C18" s="441"/>
      <c r="D18" s="436" t="s">
        <v>699</v>
      </c>
      <c r="E18" s="449"/>
    </row>
    <row r="19" spans="1:5" ht="12.75">
      <c r="A19" s="421"/>
      <c r="B19" s="442" t="s">
        <v>691</v>
      </c>
      <c r="C19" s="443"/>
      <c r="D19" s="436" t="s">
        <v>700</v>
      </c>
      <c r="E19" s="449"/>
    </row>
    <row r="20" spans="1:5" ht="12.75">
      <c r="A20" s="421"/>
      <c r="B20" s="434"/>
      <c r="C20" s="441"/>
      <c r="D20" s="436"/>
      <c r="E20" s="449"/>
    </row>
    <row r="21" spans="1:5" ht="12.75">
      <c r="A21" s="421"/>
      <c r="B21" s="434" t="s">
        <v>692</v>
      </c>
      <c r="C21" s="446">
        <v>0.4</v>
      </c>
      <c r="D21" s="436" t="s">
        <v>701</v>
      </c>
      <c r="E21" s="452">
        <v>0.0997</v>
      </c>
    </row>
    <row r="22" spans="1:5" ht="12.75">
      <c r="A22" s="421"/>
      <c r="B22" s="438" t="s">
        <v>693</v>
      </c>
      <c r="C22" s="450">
        <v>0.6</v>
      </c>
      <c r="D22" s="436" t="s">
        <v>702</v>
      </c>
      <c r="E22" s="449"/>
    </row>
    <row r="23" spans="1:5" ht="12.75">
      <c r="A23" s="421"/>
      <c r="B23" s="434"/>
      <c r="C23" s="453"/>
      <c r="D23" s="436" t="s">
        <v>703</v>
      </c>
      <c r="E23" s="449"/>
    </row>
    <row r="24" spans="1:5" ht="12.75">
      <c r="A24" s="421"/>
      <c r="B24" s="434"/>
      <c r="C24" s="453"/>
      <c r="D24" s="436"/>
      <c r="E24" s="449"/>
    </row>
    <row r="25" spans="1:5" ht="12.75">
      <c r="A25" s="421"/>
      <c r="B25" s="434"/>
      <c r="C25" s="453"/>
      <c r="D25" s="436" t="s">
        <v>704</v>
      </c>
      <c r="E25" s="451">
        <v>0.375</v>
      </c>
    </row>
    <row r="26" spans="1:5" ht="12.75">
      <c r="A26" s="421"/>
      <c r="B26" s="442" t="s">
        <v>694</v>
      </c>
      <c r="C26" s="454"/>
      <c r="D26" s="436"/>
      <c r="E26" s="451"/>
    </row>
    <row r="27" spans="1:5" ht="12.75">
      <c r="A27" s="421"/>
      <c r="B27" s="455"/>
      <c r="C27" s="453"/>
      <c r="D27" s="436" t="s">
        <v>705</v>
      </c>
      <c r="E27" s="451">
        <v>0.035</v>
      </c>
    </row>
    <row r="28" spans="1:5" ht="12.75">
      <c r="A28" s="421"/>
      <c r="B28" s="434" t="s">
        <v>692</v>
      </c>
      <c r="C28" s="446">
        <v>0.33</v>
      </c>
      <c r="D28" s="436"/>
      <c r="E28" s="449"/>
    </row>
    <row r="29" spans="1:5" ht="13.5" thickBot="1">
      <c r="A29" s="421"/>
      <c r="B29" s="427" t="s">
        <v>693</v>
      </c>
      <c r="C29" s="456">
        <v>0.67</v>
      </c>
      <c r="D29" s="457" t="s">
        <v>706</v>
      </c>
      <c r="E29" s="458"/>
    </row>
    <row r="30" spans="1:5" ht="8.25" customHeight="1">
      <c r="A30" s="421"/>
      <c r="B30" s="421"/>
      <c r="C30" s="421"/>
      <c r="D30" s="421"/>
      <c r="E30" s="421"/>
    </row>
    <row r="31" spans="1:5" ht="12.75">
      <c r="A31" s="421"/>
      <c r="B31" s="421" t="s">
        <v>1020</v>
      </c>
      <c r="C31" s="459"/>
      <c r="D31" s="421"/>
      <c r="E31" s="421"/>
    </row>
    <row r="32" spans="2:3" ht="12.75">
      <c r="B32" s="25"/>
      <c r="C32" s="25"/>
    </row>
  </sheetData>
  <mergeCells count="3">
    <mergeCell ref="B2:E2"/>
    <mergeCell ref="B1:E1"/>
    <mergeCell ref="E8:E9"/>
  </mergeCells>
  <printOptions horizontalCentered="1" verticalCentered="1"/>
  <pageMargins left="0.5905511811023623" right="0.1968503937007874" top="0.3937007874015748" bottom="0.68" header="0.1968503937007874" footer="0.45"/>
  <pageSetup fitToHeight="1" fitToWidth="1" horizontalDpi="1200" verticalDpi="1200" orientation="landscape" paperSize="9" scale="88" r:id="rId2"/>
  <drawing r:id="rId1"/>
</worksheet>
</file>

<file path=xl/worksheets/sheet19.xml><?xml version="1.0" encoding="utf-8"?>
<worksheet xmlns="http://schemas.openxmlformats.org/spreadsheetml/2006/main" xmlns:r="http://schemas.openxmlformats.org/officeDocument/2006/relationships">
  <sheetPr codeName="Sheet15">
    <pageSetUpPr fitToPage="1"/>
  </sheetPr>
  <dimension ref="C1:N23"/>
  <sheetViews>
    <sheetView workbookViewId="0" topLeftCell="B1">
      <pane xSplit="3" ySplit="5" topLeftCell="E6" activePane="bottomRight" state="frozen"/>
      <selection pane="topLeft" activeCell="H10" sqref="H10"/>
      <selection pane="topRight" activeCell="H10" sqref="H10"/>
      <selection pane="bottomLeft" activeCell="H10" sqref="H10"/>
      <selection pane="bottomRight" activeCell="N4" sqref="N4"/>
    </sheetView>
  </sheetViews>
  <sheetFormatPr defaultColWidth="9.140625" defaultRowHeight="12.75"/>
  <cols>
    <col min="1" max="2" width="5.7109375" style="0" customWidth="1"/>
    <col min="3" max="3" width="6.140625" style="0" customWidth="1"/>
    <col min="4" max="4" width="13.140625" style="0" customWidth="1"/>
    <col min="6" max="6" width="10.140625" style="0" customWidth="1"/>
    <col min="7" max="7" width="9.57421875" style="0" bestFit="1" customWidth="1"/>
    <col min="8" max="8" width="10.00390625" style="0" bestFit="1" customWidth="1"/>
  </cols>
  <sheetData>
    <row r="1" spans="3:12" ht="12" customHeight="1">
      <c r="C1" s="460" t="s">
        <v>288</v>
      </c>
      <c r="D1" s="460"/>
      <c r="E1" s="460"/>
      <c r="F1" s="460"/>
      <c r="G1" s="460"/>
      <c r="H1" s="460"/>
      <c r="I1" s="460"/>
      <c r="J1" s="460"/>
      <c r="K1" s="460"/>
      <c r="L1" s="460"/>
    </row>
    <row r="2" spans="3:12" ht="12" customHeight="1">
      <c r="C2" s="460" t="s">
        <v>1004</v>
      </c>
      <c r="D2" s="460"/>
      <c r="E2" s="460"/>
      <c r="F2" s="460"/>
      <c r="G2" s="460"/>
      <c r="H2" s="460"/>
      <c r="I2" s="460"/>
      <c r="J2" s="460"/>
      <c r="K2" s="460"/>
      <c r="L2" s="460"/>
    </row>
    <row r="3" spans="3:12" ht="12" customHeight="1">
      <c r="C3" s="461"/>
      <c r="D3" s="461"/>
      <c r="E3" s="461"/>
      <c r="F3" s="461"/>
      <c r="G3" s="462"/>
      <c r="H3" s="462"/>
      <c r="I3" s="461"/>
      <c r="J3" s="463" t="s">
        <v>746</v>
      </c>
      <c r="K3" s="463"/>
      <c r="L3" s="463"/>
    </row>
    <row r="4" spans="3:12" ht="12" customHeight="1">
      <c r="C4" s="464" t="s">
        <v>370</v>
      </c>
      <c r="D4" s="464" t="s">
        <v>707</v>
      </c>
      <c r="E4" s="465" t="s">
        <v>752</v>
      </c>
      <c r="F4" s="465" t="s">
        <v>754</v>
      </c>
      <c r="G4" s="465" t="s">
        <v>848</v>
      </c>
      <c r="H4" s="465" t="s">
        <v>1154</v>
      </c>
      <c r="I4" s="465" t="s">
        <v>81</v>
      </c>
      <c r="J4" s="465" t="s">
        <v>277</v>
      </c>
      <c r="K4" s="465" t="s">
        <v>1141</v>
      </c>
      <c r="L4" s="465" t="s">
        <v>819</v>
      </c>
    </row>
    <row r="5" spans="3:12" ht="12" customHeight="1">
      <c r="C5" s="466"/>
      <c r="D5" s="466"/>
      <c r="E5" s="466"/>
      <c r="F5" s="466"/>
      <c r="G5" s="466"/>
      <c r="H5" s="466"/>
      <c r="I5" s="466"/>
      <c r="J5" s="466"/>
      <c r="K5" s="466"/>
      <c r="L5" s="466"/>
    </row>
    <row r="6" spans="3:14" s="12" customFormat="1" ht="24.75" customHeight="1">
      <c r="C6" s="467">
        <v>1</v>
      </c>
      <c r="D6" s="468" t="s">
        <v>628</v>
      </c>
      <c r="E6" s="469">
        <v>4613</v>
      </c>
      <c r="F6" s="469">
        <v>7148.98</v>
      </c>
      <c r="G6" s="469">
        <v>3243.6</v>
      </c>
      <c r="H6" s="469">
        <v>6734</v>
      </c>
      <c r="I6" s="469">
        <v>6537</v>
      </c>
      <c r="J6" s="469">
        <v>6963</v>
      </c>
      <c r="K6" s="469">
        <v>6928</v>
      </c>
      <c r="L6" s="469">
        <v>7613.58</v>
      </c>
      <c r="N6" s="67"/>
    </row>
    <row r="7" spans="3:14" s="12" customFormat="1" ht="24.75" customHeight="1">
      <c r="C7" s="467">
        <f>C6+1</f>
        <v>2</v>
      </c>
      <c r="D7" s="468" t="s">
        <v>674</v>
      </c>
      <c r="E7" s="469">
        <v>20.12</v>
      </c>
      <c r="F7" s="469">
        <v>27.26</v>
      </c>
      <c r="G7" s="469">
        <v>18.91</v>
      </c>
      <c r="H7" s="469">
        <v>25.18</v>
      </c>
      <c r="I7" s="469">
        <v>21.83</v>
      </c>
      <c r="J7" s="469">
        <v>23.67</v>
      </c>
      <c r="K7" s="469">
        <v>23.78</v>
      </c>
      <c r="L7" s="469">
        <v>27.86</v>
      </c>
      <c r="N7" s="67"/>
    </row>
    <row r="8" spans="3:14" s="12" customFormat="1" ht="24.75" customHeight="1">
      <c r="C8" s="467">
        <f aca="true" t="shared" si="0" ref="C8:C13">C7+1</f>
        <v>3</v>
      </c>
      <c r="D8" s="468" t="s">
        <v>710</v>
      </c>
      <c r="E8" s="469">
        <v>151.55</v>
      </c>
      <c r="F8" s="469">
        <v>144.59</v>
      </c>
      <c r="G8" s="469">
        <v>127.49</v>
      </c>
      <c r="H8" s="469">
        <v>139.71</v>
      </c>
      <c r="I8" s="469">
        <v>142.01</v>
      </c>
      <c r="J8" s="469">
        <v>141.81</v>
      </c>
      <c r="K8" s="469">
        <v>144.25</v>
      </c>
      <c r="L8" s="469">
        <v>165.29</v>
      </c>
      <c r="N8" s="67"/>
    </row>
    <row r="9" spans="3:14" s="12" customFormat="1" ht="24.75" customHeight="1">
      <c r="C9" s="467">
        <f t="shared" si="0"/>
        <v>4</v>
      </c>
      <c r="D9" s="470" t="s">
        <v>928</v>
      </c>
      <c r="E9" s="469">
        <v>153.88</v>
      </c>
      <c r="F9" s="469">
        <v>239.58</v>
      </c>
      <c r="G9" s="469">
        <v>151.5</v>
      </c>
      <c r="H9" s="469">
        <v>200.14</v>
      </c>
      <c r="I9" s="469">
        <v>211.02</v>
      </c>
      <c r="J9" s="469">
        <v>269.11</v>
      </c>
      <c r="K9" s="469">
        <v>293.13</v>
      </c>
      <c r="L9" s="469">
        <v>306.05</v>
      </c>
      <c r="N9" s="67"/>
    </row>
    <row r="10" spans="3:14" s="12" customFormat="1" ht="24.75" customHeight="1">
      <c r="C10" s="467">
        <f t="shared" si="0"/>
        <v>5</v>
      </c>
      <c r="D10" s="470" t="s">
        <v>931</v>
      </c>
      <c r="E10" s="469">
        <v>142.87</v>
      </c>
      <c r="F10" s="469">
        <v>225.96</v>
      </c>
      <c r="G10" s="469">
        <v>134.28</v>
      </c>
      <c r="H10" s="469">
        <v>184.41</v>
      </c>
      <c r="I10" s="469">
        <v>184.95</v>
      </c>
      <c r="J10" s="469">
        <v>218.32</v>
      </c>
      <c r="K10" s="469">
        <v>242.83</v>
      </c>
      <c r="L10" s="469">
        <v>254.7</v>
      </c>
      <c r="N10" s="67"/>
    </row>
    <row r="11" spans="3:14" s="12" customFormat="1" ht="24.75" customHeight="1">
      <c r="C11" s="467">
        <f t="shared" si="0"/>
        <v>6</v>
      </c>
      <c r="D11" s="468" t="s">
        <v>686</v>
      </c>
      <c r="E11" s="469">
        <v>228.41</v>
      </c>
      <c r="F11" s="469">
        <v>333.55</v>
      </c>
      <c r="G11" s="469">
        <v>217.23</v>
      </c>
      <c r="H11" s="469">
        <v>336.68</v>
      </c>
      <c r="I11" s="469">
        <v>351.28</v>
      </c>
      <c r="J11" s="469">
        <v>342.39</v>
      </c>
      <c r="K11" s="469">
        <v>378.91</v>
      </c>
      <c r="L11" s="469">
        <v>428.89</v>
      </c>
      <c r="N11" s="67"/>
    </row>
    <row r="12" spans="3:14" s="12" customFormat="1" ht="24.75" customHeight="1">
      <c r="C12" s="471">
        <f t="shared" si="0"/>
        <v>7</v>
      </c>
      <c r="D12" s="472" t="s">
        <v>691</v>
      </c>
      <c r="E12" s="473">
        <v>59.79</v>
      </c>
      <c r="F12" s="473">
        <v>103.9</v>
      </c>
      <c r="G12" s="469">
        <v>43.8</v>
      </c>
      <c r="H12" s="469">
        <v>76.5</v>
      </c>
      <c r="I12" s="469">
        <v>88.38</v>
      </c>
      <c r="J12" s="469">
        <v>103.79</v>
      </c>
      <c r="K12" s="469">
        <v>105.95</v>
      </c>
      <c r="L12" s="474" t="s">
        <v>129</v>
      </c>
      <c r="N12" s="67"/>
    </row>
    <row r="13" spans="3:14" s="12" customFormat="1" ht="12.75">
      <c r="C13" s="475">
        <f t="shared" si="0"/>
        <v>8</v>
      </c>
      <c r="D13" s="476" t="s">
        <v>711</v>
      </c>
      <c r="E13" s="477">
        <v>25.54</v>
      </c>
      <c r="F13" s="477">
        <v>39.21</v>
      </c>
      <c r="G13" s="478">
        <v>25.33</v>
      </c>
      <c r="H13" s="479">
        <v>32.51</v>
      </c>
      <c r="I13" s="477">
        <v>29.01</v>
      </c>
      <c r="J13" s="477">
        <v>39.63</v>
      </c>
      <c r="K13" s="477">
        <v>40.71</v>
      </c>
      <c r="L13" s="477">
        <v>41.37</v>
      </c>
      <c r="N13" s="67"/>
    </row>
    <row r="14" spans="3:14" s="12" customFormat="1" ht="12.75">
      <c r="C14" s="480"/>
      <c r="D14" s="481" t="s">
        <v>712</v>
      </c>
      <c r="E14" s="482"/>
      <c r="F14" s="482"/>
      <c r="G14" s="478"/>
      <c r="H14" s="479"/>
      <c r="I14" s="482"/>
      <c r="J14" s="482"/>
      <c r="K14" s="482"/>
      <c r="L14" s="482"/>
      <c r="N14" s="67"/>
    </row>
    <row r="15" spans="3:14" s="12" customFormat="1" ht="24.75" customHeight="1">
      <c r="C15" s="483">
        <v>9</v>
      </c>
      <c r="D15" s="484" t="s">
        <v>713</v>
      </c>
      <c r="E15" s="485">
        <v>85.86</v>
      </c>
      <c r="F15" s="485">
        <v>78.4</v>
      </c>
      <c r="G15" s="469">
        <v>70.32</v>
      </c>
      <c r="H15" s="469">
        <v>75.82</v>
      </c>
      <c r="I15" s="469">
        <v>16.51</v>
      </c>
      <c r="J15" s="469">
        <v>16.44</v>
      </c>
      <c r="K15" s="469">
        <v>79.31</v>
      </c>
      <c r="L15" s="469">
        <v>94.25</v>
      </c>
      <c r="N15" s="67"/>
    </row>
    <row r="16" spans="3:14" s="12" customFormat="1" ht="24.75" customHeight="1">
      <c r="C16" s="467">
        <v>10</v>
      </c>
      <c r="D16" s="468" t="s">
        <v>714</v>
      </c>
      <c r="E16" s="469">
        <v>229.42</v>
      </c>
      <c r="F16" s="469">
        <v>172.53</v>
      </c>
      <c r="G16" s="486">
        <v>238.79</v>
      </c>
      <c r="H16" s="469">
        <v>240.34</v>
      </c>
      <c r="I16" s="469">
        <v>241.85</v>
      </c>
      <c r="J16" s="469">
        <v>243.87</v>
      </c>
      <c r="K16" s="469">
        <v>260</v>
      </c>
      <c r="L16" s="469">
        <v>277.37</v>
      </c>
      <c r="N16" s="67"/>
    </row>
    <row r="17" spans="3:12" ht="12" customHeight="1">
      <c r="C17" s="487"/>
      <c r="D17" s="461"/>
      <c r="E17" s="461"/>
      <c r="F17" s="461"/>
      <c r="G17" s="461"/>
      <c r="H17" s="461"/>
      <c r="I17" s="461"/>
      <c r="J17" s="461"/>
      <c r="K17" s="461"/>
      <c r="L17" s="461"/>
    </row>
    <row r="18" spans="3:12" ht="12" customHeight="1">
      <c r="C18" s="488" t="s">
        <v>313</v>
      </c>
      <c r="D18" s="461"/>
      <c r="E18" s="461"/>
      <c r="F18" s="461"/>
      <c r="G18" s="461"/>
      <c r="H18" s="461"/>
      <c r="I18" s="461"/>
      <c r="J18" s="461"/>
      <c r="K18" s="461"/>
      <c r="L18" s="461"/>
    </row>
    <row r="19" ht="12" customHeight="1">
      <c r="C19" s="1"/>
    </row>
    <row r="20" ht="12.75">
      <c r="C20" s="1"/>
    </row>
    <row r="21" ht="12.75">
      <c r="C21" s="1"/>
    </row>
    <row r="22" ht="12.75">
      <c r="C22" s="1"/>
    </row>
    <row r="23" ht="12.75">
      <c r="C23" s="1"/>
    </row>
  </sheetData>
  <mergeCells count="11">
    <mergeCell ref="E13:E14"/>
    <mergeCell ref="C1:L1"/>
    <mergeCell ref="L13:L14"/>
    <mergeCell ref="K13:K14"/>
    <mergeCell ref="J13:J14"/>
    <mergeCell ref="C2:L2"/>
    <mergeCell ref="J3:L3"/>
    <mergeCell ref="H13:H14"/>
    <mergeCell ref="G13:G14"/>
    <mergeCell ref="I13:I14"/>
    <mergeCell ref="F13:F14"/>
  </mergeCells>
  <printOptions horizontalCentered="1" verticalCentered="1"/>
  <pageMargins left="0.5905511811023623" right="0.1968503937007874" top="0.3937007874015748" bottom="0.68" header="0.1968503937007874" footer="0.45"/>
  <pageSetup fitToHeight="1" fitToWidth="1" horizontalDpi="1200" verticalDpi="1200" orientation="landscape" paperSize="9" scale="86" r:id="rId2"/>
  <drawing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G48"/>
  <sheetViews>
    <sheetView workbookViewId="0" topLeftCell="A34">
      <selection activeCell="G43" sqref="G43"/>
    </sheetView>
  </sheetViews>
  <sheetFormatPr defaultColWidth="9.140625" defaultRowHeight="12.75"/>
  <cols>
    <col min="1" max="1" width="1.57421875" style="0" customWidth="1"/>
    <col min="2" max="2" width="6.140625" style="1" customWidth="1"/>
    <col min="3" max="3" width="46.7109375" style="0" customWidth="1"/>
    <col min="4" max="4" width="14.140625" style="0" customWidth="1"/>
    <col min="5" max="5" width="1.57421875" style="0" customWidth="1"/>
  </cols>
  <sheetData>
    <row r="1" spans="1:5" ht="15">
      <c r="A1" s="108"/>
      <c r="B1" s="109" t="s">
        <v>355</v>
      </c>
      <c r="C1" s="109"/>
      <c r="D1" s="109"/>
      <c r="E1" s="110"/>
    </row>
    <row r="2" spans="1:5" ht="15.75">
      <c r="A2" s="111"/>
      <c r="B2" s="112" t="s">
        <v>356</v>
      </c>
      <c r="C2" s="112"/>
      <c r="D2" s="112"/>
      <c r="E2" s="113"/>
    </row>
    <row r="3" spans="1:6" ht="15">
      <c r="A3" s="108"/>
      <c r="B3" s="114"/>
      <c r="C3" s="115"/>
      <c r="D3" s="110"/>
      <c r="E3" s="116"/>
      <c r="F3" s="10" t="s">
        <v>1149</v>
      </c>
    </row>
    <row r="4" spans="1:5" ht="15">
      <c r="A4" s="117"/>
      <c r="B4" s="118">
        <v>1</v>
      </c>
      <c r="C4" s="119" t="s">
        <v>759</v>
      </c>
      <c r="D4" s="120">
        <v>155707</v>
      </c>
      <c r="E4" s="121"/>
    </row>
    <row r="5" spans="1:7" ht="15">
      <c r="A5" s="117"/>
      <c r="B5" s="118"/>
      <c r="C5" s="119"/>
      <c r="D5" s="120"/>
      <c r="E5" s="121"/>
      <c r="G5">
        <v>1</v>
      </c>
    </row>
    <row r="6" spans="1:5" ht="15">
      <c r="A6" s="117"/>
      <c r="B6" s="118">
        <v>2</v>
      </c>
      <c r="C6" s="119" t="s">
        <v>753</v>
      </c>
      <c r="D6" s="120">
        <v>36804660</v>
      </c>
      <c r="E6" s="121"/>
    </row>
    <row r="7" spans="1:5" ht="15">
      <c r="A7" s="117"/>
      <c r="B7" s="118"/>
      <c r="C7" s="119" t="s">
        <v>357</v>
      </c>
      <c r="D7" s="120">
        <v>18660570</v>
      </c>
      <c r="E7" s="121"/>
    </row>
    <row r="8" spans="1:5" ht="15">
      <c r="A8" s="117"/>
      <c r="B8" s="118"/>
      <c r="C8" s="119" t="s">
        <v>358</v>
      </c>
      <c r="D8" s="120">
        <v>18144090</v>
      </c>
      <c r="E8" s="121"/>
    </row>
    <row r="9" spans="1:5" ht="15">
      <c r="A9" s="117"/>
      <c r="B9" s="118"/>
      <c r="C9" s="119" t="s">
        <v>864</v>
      </c>
      <c r="D9" s="122">
        <v>0.1625</v>
      </c>
      <c r="E9" s="121"/>
    </row>
    <row r="10" spans="1:5" ht="15">
      <c r="A10" s="117"/>
      <c r="B10" s="118"/>
      <c r="C10" s="119"/>
      <c r="D10" s="123"/>
      <c r="E10" s="121"/>
    </row>
    <row r="11" spans="1:5" ht="15">
      <c r="A11" s="117"/>
      <c r="B11" s="118">
        <v>3</v>
      </c>
      <c r="C11" s="119" t="s">
        <v>1114</v>
      </c>
      <c r="D11" s="120">
        <v>236</v>
      </c>
      <c r="E11" s="121"/>
    </row>
    <row r="12" spans="1:5" ht="15">
      <c r="A12" s="117"/>
      <c r="B12" s="118"/>
      <c r="C12" s="119"/>
      <c r="D12" s="123"/>
      <c r="E12" s="121"/>
    </row>
    <row r="13" spans="1:5" ht="15">
      <c r="A13" s="117"/>
      <c r="B13" s="118">
        <v>4</v>
      </c>
      <c r="C13" s="119" t="s">
        <v>760</v>
      </c>
      <c r="D13" s="124">
        <v>5517238</v>
      </c>
      <c r="E13" s="121"/>
    </row>
    <row r="14" spans="1:5" ht="15">
      <c r="A14" s="117"/>
      <c r="B14" s="118"/>
      <c r="C14" s="119" t="s">
        <v>357</v>
      </c>
      <c r="D14" s="124">
        <v>2911600</v>
      </c>
      <c r="E14" s="121"/>
    </row>
    <row r="15" spans="1:5" ht="15">
      <c r="A15" s="117"/>
      <c r="B15" s="118"/>
      <c r="C15" s="119" t="s">
        <v>358</v>
      </c>
      <c r="D15" s="124">
        <v>2605638</v>
      </c>
      <c r="E15" s="121"/>
    </row>
    <row r="16" spans="1:5" ht="15">
      <c r="A16" s="117"/>
      <c r="B16" s="118"/>
      <c r="C16" s="119"/>
      <c r="D16" s="124"/>
      <c r="E16" s="121"/>
    </row>
    <row r="17" spans="1:5" ht="15">
      <c r="A17" s="117"/>
      <c r="B17" s="118">
        <v>5</v>
      </c>
      <c r="C17" s="119" t="s">
        <v>761</v>
      </c>
      <c r="D17" s="124">
        <v>31287422</v>
      </c>
      <c r="E17" s="121"/>
    </row>
    <row r="18" spans="1:5" ht="15">
      <c r="A18" s="117"/>
      <c r="B18" s="118"/>
      <c r="C18" s="119" t="s">
        <v>357</v>
      </c>
      <c r="D18" s="124">
        <v>15748970</v>
      </c>
      <c r="E18" s="121"/>
    </row>
    <row r="19" spans="1:5" ht="15">
      <c r="A19" s="117"/>
      <c r="B19" s="118"/>
      <c r="C19" s="119" t="s">
        <v>358</v>
      </c>
      <c r="D19" s="124">
        <v>15538452</v>
      </c>
      <c r="E19" s="121"/>
    </row>
    <row r="20" spans="1:5" ht="15">
      <c r="A20" s="117"/>
      <c r="B20" s="118"/>
      <c r="C20" s="119"/>
      <c r="D20" s="124"/>
      <c r="E20" s="121"/>
    </row>
    <row r="21" spans="1:5" ht="15">
      <c r="A21" s="117"/>
      <c r="B21" s="118">
        <v>6</v>
      </c>
      <c r="C21" s="119" t="s">
        <v>762</v>
      </c>
      <c r="D21" s="124">
        <v>19837055</v>
      </c>
      <c r="E21" s="121"/>
    </row>
    <row r="22" spans="1:5" ht="15">
      <c r="A22" s="117"/>
      <c r="B22" s="118"/>
      <c r="C22" s="119" t="s">
        <v>11</v>
      </c>
      <c r="D22" s="124"/>
      <c r="E22" s="121"/>
    </row>
    <row r="23" spans="1:5" ht="15">
      <c r="A23" s="117"/>
      <c r="B23" s="118"/>
      <c r="C23" s="119"/>
      <c r="D23" s="124"/>
      <c r="E23" s="121"/>
    </row>
    <row r="24" spans="1:5" ht="15">
      <c r="A24" s="117"/>
      <c r="B24" s="118">
        <v>7</v>
      </c>
      <c r="C24" s="119" t="s">
        <v>328</v>
      </c>
      <c r="D24" s="124">
        <v>6082063</v>
      </c>
      <c r="E24" s="121"/>
    </row>
    <row r="25" spans="1:5" ht="15">
      <c r="A25" s="117"/>
      <c r="B25" s="118"/>
      <c r="C25" s="119" t="s">
        <v>359</v>
      </c>
      <c r="D25" s="125" t="s">
        <v>329</v>
      </c>
      <c r="E25" s="121"/>
    </row>
    <row r="26" spans="1:5" ht="15">
      <c r="A26" s="117"/>
      <c r="B26" s="118"/>
      <c r="C26" s="119"/>
      <c r="D26" s="123"/>
      <c r="E26" s="121"/>
    </row>
    <row r="27" spans="1:5" ht="15">
      <c r="A27" s="117"/>
      <c r="B27" s="118">
        <v>8</v>
      </c>
      <c r="C27" s="119" t="s">
        <v>12</v>
      </c>
      <c r="D27" s="120">
        <v>8145081</v>
      </c>
      <c r="E27" s="121"/>
    </row>
    <row r="28" spans="1:5" ht="15">
      <c r="A28" s="117"/>
      <c r="B28" s="118"/>
      <c r="C28" s="119" t="s">
        <v>359</v>
      </c>
      <c r="D28" s="125" t="s">
        <v>330</v>
      </c>
      <c r="E28" s="121"/>
    </row>
    <row r="29" spans="1:5" ht="15">
      <c r="A29" s="117"/>
      <c r="B29" s="118"/>
      <c r="C29" s="119"/>
      <c r="D29" s="126"/>
      <c r="E29" s="121"/>
    </row>
    <row r="30" spans="1:5" ht="15">
      <c r="A30" s="117"/>
      <c r="B30" s="118">
        <v>9</v>
      </c>
      <c r="C30" s="119" t="s">
        <v>767</v>
      </c>
      <c r="D30" s="120">
        <v>51349</v>
      </c>
      <c r="E30" s="121"/>
    </row>
    <row r="31" spans="1:5" ht="15">
      <c r="A31" s="117"/>
      <c r="B31" s="118"/>
      <c r="C31" s="119"/>
      <c r="D31" s="126"/>
      <c r="E31" s="121"/>
    </row>
    <row r="32" spans="1:5" ht="15">
      <c r="A32" s="117"/>
      <c r="B32" s="118">
        <v>10</v>
      </c>
      <c r="C32" s="119" t="s">
        <v>360</v>
      </c>
      <c r="D32" s="120">
        <v>30</v>
      </c>
      <c r="E32" s="121"/>
    </row>
    <row r="33" spans="1:5" ht="15">
      <c r="A33" s="117"/>
      <c r="B33" s="118"/>
      <c r="C33" s="119"/>
      <c r="D33" s="127"/>
      <c r="E33" s="121"/>
    </row>
    <row r="34" spans="1:5" ht="15">
      <c r="A34" s="117"/>
      <c r="B34" s="118">
        <v>11</v>
      </c>
      <c r="C34" s="119" t="s">
        <v>361</v>
      </c>
      <c r="D34" s="120">
        <v>58</v>
      </c>
      <c r="E34" s="121"/>
    </row>
    <row r="35" spans="1:5" ht="15">
      <c r="A35" s="117"/>
      <c r="B35" s="118"/>
      <c r="C35" s="119"/>
      <c r="D35" s="120"/>
      <c r="E35" s="121"/>
    </row>
    <row r="36" spans="1:5" ht="15">
      <c r="A36" s="117"/>
      <c r="B36" s="118">
        <v>12</v>
      </c>
      <c r="C36" s="119" t="s">
        <v>362</v>
      </c>
      <c r="D36" s="120">
        <v>316</v>
      </c>
      <c r="E36" s="121"/>
    </row>
    <row r="37" spans="1:5" ht="15">
      <c r="A37" s="117"/>
      <c r="B37" s="118"/>
      <c r="C37" s="119"/>
      <c r="D37" s="123"/>
      <c r="E37" s="121"/>
    </row>
    <row r="38" spans="1:5" ht="15">
      <c r="A38" s="117"/>
      <c r="B38" s="118">
        <v>13</v>
      </c>
      <c r="C38" s="119" t="s">
        <v>364</v>
      </c>
      <c r="D38" s="120">
        <v>314</v>
      </c>
      <c r="E38" s="121"/>
    </row>
    <row r="39" spans="1:5" ht="15">
      <c r="A39" s="117"/>
      <c r="B39" s="118"/>
      <c r="C39" s="128"/>
      <c r="D39" s="129"/>
      <c r="E39" s="121"/>
    </row>
    <row r="40" spans="1:5" ht="15">
      <c r="A40" s="117"/>
      <c r="B40" s="118">
        <v>14</v>
      </c>
      <c r="C40" s="119" t="s">
        <v>363</v>
      </c>
      <c r="D40" s="124">
        <v>6234</v>
      </c>
      <c r="E40" s="121"/>
    </row>
    <row r="41" spans="1:5" ht="15">
      <c r="A41" s="117"/>
      <c r="B41" s="118"/>
      <c r="C41" s="119"/>
      <c r="D41" s="127"/>
      <c r="E41" s="121"/>
    </row>
    <row r="42" spans="1:5" ht="15">
      <c r="A42" s="117"/>
      <c r="B42" s="118">
        <v>15</v>
      </c>
      <c r="C42" s="119" t="s">
        <v>365</v>
      </c>
      <c r="D42" s="120">
        <v>2</v>
      </c>
      <c r="E42" s="121"/>
    </row>
    <row r="43" spans="1:5" ht="15">
      <c r="A43" s="117"/>
      <c r="B43" s="118"/>
      <c r="C43" s="119"/>
      <c r="D43" s="127"/>
      <c r="E43" s="121"/>
    </row>
    <row r="44" spans="1:5" ht="15">
      <c r="A44" s="117"/>
      <c r="B44" s="118">
        <v>16</v>
      </c>
      <c r="C44" s="119" t="s">
        <v>366</v>
      </c>
      <c r="D44" s="120">
        <v>36</v>
      </c>
      <c r="E44" s="121"/>
    </row>
    <row r="45" spans="1:5" ht="15">
      <c r="A45" s="117"/>
      <c r="B45" s="118"/>
      <c r="C45" s="119"/>
      <c r="D45" s="127"/>
      <c r="E45" s="121"/>
    </row>
    <row r="46" spans="1:5" ht="15">
      <c r="A46" s="111"/>
      <c r="B46" s="130">
        <v>17</v>
      </c>
      <c r="C46" s="131" t="s">
        <v>367</v>
      </c>
      <c r="D46" s="132">
        <v>65</v>
      </c>
      <c r="E46" s="133"/>
    </row>
    <row r="47" spans="1:5" ht="15">
      <c r="A47" s="2"/>
      <c r="B47" s="3"/>
      <c r="C47" s="2"/>
      <c r="D47" s="2"/>
      <c r="E47" s="2"/>
    </row>
    <row r="48" spans="1:5" ht="15">
      <c r="A48" s="2"/>
      <c r="B48" s="3"/>
      <c r="C48" s="2"/>
      <c r="D48" s="2"/>
      <c r="E48" s="2"/>
    </row>
  </sheetData>
  <mergeCells count="2">
    <mergeCell ref="B1:D1"/>
    <mergeCell ref="B2:D2"/>
  </mergeCells>
  <printOptions horizontalCentered="1" verticalCentered="1"/>
  <pageMargins left="0.5905511811023623" right="0.1968503937007874" top="0.3937007874015748" bottom="0.68" header="0.1968503937007874" footer="0.45"/>
  <pageSetup fitToHeight="1" fitToWidth="1" horizontalDpi="600" verticalDpi="600" orientation="portrait" paperSize="9" scale="73" r:id="rId3"/>
  <headerFooter alignWithMargins="0">
    <oddFooter>&amp;C(1)</oddFooter>
  </headerFooter>
  <legacyDrawing r:id="rId2"/>
</worksheet>
</file>

<file path=xl/worksheets/sheet20.xml><?xml version="1.0" encoding="utf-8"?>
<worksheet xmlns="http://schemas.openxmlformats.org/spreadsheetml/2006/main" xmlns:r="http://schemas.openxmlformats.org/officeDocument/2006/relationships">
  <sheetPr codeName="Sheet30">
    <pageSetUpPr fitToPage="1"/>
  </sheetPr>
  <dimension ref="A1:S37"/>
  <sheetViews>
    <sheetView workbookViewId="0" topLeftCell="A1">
      <selection activeCell="J41" sqref="J41"/>
    </sheetView>
  </sheetViews>
  <sheetFormatPr defaultColWidth="9.140625" defaultRowHeight="12.75"/>
  <cols>
    <col min="1" max="1" width="5.00390625" style="0" customWidth="1"/>
    <col min="2" max="2" width="12.421875" style="0" bestFit="1" customWidth="1"/>
    <col min="3" max="12" width="9.7109375" style="0" customWidth="1"/>
    <col min="17" max="17" width="9.57421875" style="0" bestFit="1" customWidth="1"/>
  </cols>
  <sheetData>
    <row r="1" spans="1:14" ht="12.75">
      <c r="A1" s="489"/>
      <c r="B1" s="490" t="s">
        <v>289</v>
      </c>
      <c r="C1" s="490"/>
      <c r="D1" s="490"/>
      <c r="E1" s="490"/>
      <c r="F1" s="490"/>
      <c r="G1" s="490"/>
      <c r="H1" s="490"/>
      <c r="I1" s="490"/>
      <c r="J1" s="490"/>
      <c r="K1" s="490"/>
      <c r="L1" s="490"/>
      <c r="M1" s="490"/>
      <c r="N1" s="490"/>
    </row>
    <row r="2" spans="1:14" ht="12.75">
      <c r="A2" s="489"/>
      <c r="B2" s="490" t="s">
        <v>522</v>
      </c>
      <c r="C2" s="490"/>
      <c r="D2" s="490"/>
      <c r="E2" s="490"/>
      <c r="F2" s="490"/>
      <c r="G2" s="490"/>
      <c r="H2" s="490"/>
      <c r="I2" s="490"/>
      <c r="J2" s="490"/>
      <c r="K2" s="490"/>
      <c r="L2" s="490"/>
      <c r="M2" s="490"/>
      <c r="N2" s="490"/>
    </row>
    <row r="3" spans="1:14" ht="12.75">
      <c r="A3" s="489"/>
      <c r="B3" s="489"/>
      <c r="C3" s="491" t="s">
        <v>821</v>
      </c>
      <c r="D3" s="491"/>
      <c r="E3" s="491"/>
      <c r="F3" s="491"/>
      <c r="G3" s="491"/>
      <c r="H3" s="491"/>
      <c r="I3" s="491"/>
      <c r="J3" s="491"/>
      <c r="K3" s="491"/>
      <c r="L3" s="491"/>
      <c r="M3" s="491"/>
      <c r="N3" s="491"/>
    </row>
    <row r="4" spans="1:15" ht="12.75">
      <c r="A4" s="489"/>
      <c r="B4" s="492" t="s">
        <v>529</v>
      </c>
      <c r="C4" s="493" t="s">
        <v>1154</v>
      </c>
      <c r="D4" s="494"/>
      <c r="E4" s="493" t="s">
        <v>81</v>
      </c>
      <c r="F4" s="494"/>
      <c r="G4" s="493" t="s">
        <v>277</v>
      </c>
      <c r="H4" s="494"/>
      <c r="I4" s="493" t="s">
        <v>1141</v>
      </c>
      <c r="J4" s="494"/>
      <c r="K4" s="493" t="s">
        <v>820</v>
      </c>
      <c r="L4" s="494"/>
      <c r="M4" s="495" t="s">
        <v>1252</v>
      </c>
      <c r="N4" s="495"/>
      <c r="O4" t="s">
        <v>73</v>
      </c>
    </row>
    <row r="5" spans="1:14" ht="12.75">
      <c r="A5" s="489"/>
      <c r="B5" s="492"/>
      <c r="C5" s="496" t="s">
        <v>527</v>
      </c>
      <c r="D5" s="496" t="s">
        <v>528</v>
      </c>
      <c r="E5" s="496" t="s">
        <v>527</v>
      </c>
      <c r="F5" s="496" t="s">
        <v>528</v>
      </c>
      <c r="G5" s="496" t="s">
        <v>527</v>
      </c>
      <c r="H5" s="496" t="s">
        <v>528</v>
      </c>
      <c r="I5" s="496" t="s">
        <v>527</v>
      </c>
      <c r="J5" s="496" t="s">
        <v>528</v>
      </c>
      <c r="K5" s="496" t="s">
        <v>527</v>
      </c>
      <c r="L5" s="496" t="s">
        <v>528</v>
      </c>
      <c r="M5" s="496" t="s">
        <v>527</v>
      </c>
      <c r="N5" s="496" t="s">
        <v>528</v>
      </c>
    </row>
    <row r="6" spans="1:19" s="12" customFormat="1" ht="12.75">
      <c r="A6" s="497"/>
      <c r="B6" s="498" t="s">
        <v>383</v>
      </c>
      <c r="C6" s="499">
        <v>247.46</v>
      </c>
      <c r="D6" s="499">
        <f aca="true" t="shared" si="0" ref="D6:F35">(C6*68)/100</f>
        <v>168.2728</v>
      </c>
      <c r="E6" s="499">
        <f>Q6</f>
        <v>225.3989</v>
      </c>
      <c r="F6" s="499">
        <f t="shared" si="0"/>
        <v>153.271252</v>
      </c>
      <c r="G6" s="499">
        <f>S6</f>
        <v>263.4159</v>
      </c>
      <c r="H6" s="499">
        <f aca="true" t="shared" si="1" ref="H6:H35">(G6*68)/100</f>
        <v>179.122812</v>
      </c>
      <c r="I6" s="499">
        <v>230.14</v>
      </c>
      <c r="J6" s="499">
        <v>154.19</v>
      </c>
      <c r="K6" s="499">
        <v>133.53</v>
      </c>
      <c r="L6" s="499">
        <v>89.46</v>
      </c>
      <c r="M6" s="499">
        <f>(C6+E6+G6+I6+K6)/5</f>
        <v>219.98896</v>
      </c>
      <c r="N6" s="499">
        <f>(D6+F6+H6+J6+L6)/5</f>
        <v>148.8633728</v>
      </c>
      <c r="P6">
        <v>2253989</v>
      </c>
      <c r="Q6" s="8">
        <f>P6/10/1000</f>
        <v>225.3989</v>
      </c>
      <c r="R6" s="12">
        <v>2634159</v>
      </c>
      <c r="S6" s="8">
        <f>R6/10/1000</f>
        <v>263.4159</v>
      </c>
    </row>
    <row r="7" spans="1:19" s="12" customFormat="1" ht="12.75">
      <c r="A7" s="497"/>
      <c r="B7" s="498" t="s">
        <v>384</v>
      </c>
      <c r="C7" s="499">
        <v>557.02</v>
      </c>
      <c r="D7" s="499">
        <f t="shared" si="0"/>
        <v>378.7736</v>
      </c>
      <c r="E7" s="499">
        <f aca="true" t="shared" si="2" ref="E7:E35">Q7</f>
        <v>642.4545</v>
      </c>
      <c r="F7" s="499">
        <f t="shared" si="0"/>
        <v>436.86906000000005</v>
      </c>
      <c r="G7" s="499">
        <f aca="true" t="shared" si="3" ref="G7:G35">S7</f>
        <v>567.3956</v>
      </c>
      <c r="H7" s="499">
        <f t="shared" si="1"/>
        <v>385.82900799999993</v>
      </c>
      <c r="I7" s="499">
        <v>987.38</v>
      </c>
      <c r="J7" s="499">
        <v>364.15</v>
      </c>
      <c r="K7" s="499">
        <v>541.06</v>
      </c>
      <c r="L7" s="499">
        <v>362.51</v>
      </c>
      <c r="M7" s="499">
        <f aca="true" t="shared" si="4" ref="M7:M35">(C7+E7+G7+I7+K7)/5</f>
        <v>659.0620200000001</v>
      </c>
      <c r="N7" s="499">
        <f aca="true" t="shared" si="5" ref="N7:N35">(D7+F7+H7+J7+L7)/5</f>
        <v>385.62633359999995</v>
      </c>
      <c r="P7" s="12">
        <v>6424545</v>
      </c>
      <c r="Q7" s="8">
        <f aca="true" t="shared" si="6" ref="Q7:Q35">P7/10/1000</f>
        <v>642.4545</v>
      </c>
      <c r="R7" s="12">
        <v>5673956</v>
      </c>
      <c r="S7" s="8">
        <f aca="true" t="shared" si="7" ref="S7:S35">R7/10/1000</f>
        <v>567.3956</v>
      </c>
    </row>
    <row r="8" spans="1:19" s="12" customFormat="1" ht="12.75">
      <c r="A8" s="497"/>
      <c r="B8" s="498" t="s">
        <v>1025</v>
      </c>
      <c r="C8" s="499">
        <v>969.48</v>
      </c>
      <c r="D8" s="499">
        <f t="shared" si="0"/>
        <v>659.2464</v>
      </c>
      <c r="E8" s="499">
        <f t="shared" si="2"/>
        <v>798.7498</v>
      </c>
      <c r="F8" s="499">
        <f t="shared" si="0"/>
        <v>543.149864</v>
      </c>
      <c r="G8" s="499">
        <f t="shared" si="3"/>
        <v>833.1366999999999</v>
      </c>
      <c r="H8" s="499">
        <f t="shared" si="1"/>
        <v>566.5329559999999</v>
      </c>
      <c r="I8" s="499">
        <v>915.01</v>
      </c>
      <c r="J8" s="499">
        <v>613.06</v>
      </c>
      <c r="K8" s="499">
        <v>844.76</v>
      </c>
      <c r="L8" s="499">
        <v>565.99</v>
      </c>
      <c r="M8" s="499">
        <f t="shared" si="4"/>
        <v>872.2273000000001</v>
      </c>
      <c r="N8" s="499">
        <f t="shared" si="5"/>
        <v>589.595844</v>
      </c>
      <c r="P8" s="12">
        <v>7987498</v>
      </c>
      <c r="Q8" s="8">
        <f t="shared" si="6"/>
        <v>798.7498</v>
      </c>
      <c r="R8" s="12">
        <v>8331367</v>
      </c>
      <c r="S8" s="8">
        <f t="shared" si="7"/>
        <v>833.1366999999999</v>
      </c>
    </row>
    <row r="9" spans="1:19" s="12" customFormat="1" ht="12.75">
      <c r="A9" s="497"/>
      <c r="B9" s="498" t="s">
        <v>386</v>
      </c>
      <c r="C9" s="499">
        <v>467.63</v>
      </c>
      <c r="D9" s="499">
        <f t="shared" si="0"/>
        <v>317.9884</v>
      </c>
      <c r="E9" s="499">
        <f t="shared" si="2"/>
        <v>541.7258</v>
      </c>
      <c r="F9" s="499">
        <f t="shared" si="0"/>
        <v>368.37354400000004</v>
      </c>
      <c r="G9" s="499">
        <f t="shared" si="3"/>
        <v>509.8438</v>
      </c>
      <c r="H9" s="499">
        <f t="shared" si="1"/>
        <v>346.693784</v>
      </c>
      <c r="I9" s="499">
        <v>451.58</v>
      </c>
      <c r="J9" s="499">
        <v>302.56</v>
      </c>
      <c r="K9" s="499">
        <v>493.77</v>
      </c>
      <c r="L9" s="499">
        <v>330.83</v>
      </c>
      <c r="M9" s="499">
        <f t="shared" si="4"/>
        <v>492.90991999999994</v>
      </c>
      <c r="N9" s="499">
        <f t="shared" si="5"/>
        <v>333.2891456</v>
      </c>
      <c r="P9" s="12">
        <v>5417258</v>
      </c>
      <c r="Q9" s="8">
        <f t="shared" si="6"/>
        <v>541.7258</v>
      </c>
      <c r="R9" s="12">
        <v>5098438</v>
      </c>
      <c r="S9" s="8">
        <f t="shared" si="7"/>
        <v>509.8438</v>
      </c>
    </row>
    <row r="10" spans="1:19" s="12" customFormat="1" ht="12.75">
      <c r="A10" s="497"/>
      <c r="B10" s="498" t="s">
        <v>387</v>
      </c>
      <c r="C10" s="499">
        <v>485.92</v>
      </c>
      <c r="D10" s="499">
        <f t="shared" si="0"/>
        <v>330.4256</v>
      </c>
      <c r="E10" s="499">
        <f t="shared" si="2"/>
        <v>380.16020000000003</v>
      </c>
      <c r="F10" s="499">
        <f t="shared" si="0"/>
        <v>258.508936</v>
      </c>
      <c r="G10" s="499">
        <f t="shared" si="3"/>
        <v>455.99890000000005</v>
      </c>
      <c r="H10" s="499">
        <f t="shared" si="1"/>
        <v>310.07925200000005</v>
      </c>
      <c r="I10" s="499">
        <v>477.92</v>
      </c>
      <c r="J10" s="499">
        <v>320.2</v>
      </c>
      <c r="K10" s="499">
        <v>593.9</v>
      </c>
      <c r="L10" s="499">
        <v>397.91</v>
      </c>
      <c r="M10" s="499">
        <f t="shared" si="4"/>
        <v>478.77982000000003</v>
      </c>
      <c r="N10" s="499">
        <f t="shared" si="5"/>
        <v>323.4247576</v>
      </c>
      <c r="P10" s="12">
        <v>3801602</v>
      </c>
      <c r="Q10" s="8">
        <f t="shared" si="6"/>
        <v>380.16020000000003</v>
      </c>
      <c r="R10" s="12">
        <v>4559989</v>
      </c>
      <c r="S10" s="8">
        <f t="shared" si="7"/>
        <v>455.99890000000005</v>
      </c>
    </row>
    <row r="11" spans="1:19" s="12" customFormat="1" ht="12.75">
      <c r="A11" s="497"/>
      <c r="B11" s="498" t="s">
        <v>388</v>
      </c>
      <c r="C11" s="499">
        <v>198.04</v>
      </c>
      <c r="D11" s="499">
        <f t="shared" si="0"/>
        <v>134.66719999999998</v>
      </c>
      <c r="E11" s="499">
        <f t="shared" si="2"/>
        <v>147.8104</v>
      </c>
      <c r="F11" s="499">
        <f t="shared" si="0"/>
        <v>100.51107199999998</v>
      </c>
      <c r="G11" s="499">
        <f t="shared" si="3"/>
        <v>157.6204</v>
      </c>
      <c r="H11" s="499">
        <f t="shared" si="1"/>
        <v>107.18187199999998</v>
      </c>
      <c r="I11" s="499">
        <v>169.6</v>
      </c>
      <c r="J11" s="499">
        <v>113.63</v>
      </c>
      <c r="K11" s="499">
        <v>162.21</v>
      </c>
      <c r="L11" s="499">
        <v>108.68</v>
      </c>
      <c r="M11" s="499">
        <f t="shared" si="4"/>
        <v>167.05616</v>
      </c>
      <c r="N11" s="499">
        <f t="shared" si="5"/>
        <v>112.9340288</v>
      </c>
      <c r="P11" s="12">
        <v>1478104</v>
      </c>
      <c r="Q11" s="8">
        <f t="shared" si="6"/>
        <v>147.8104</v>
      </c>
      <c r="R11" s="12">
        <v>1576204</v>
      </c>
      <c r="S11" s="8">
        <f t="shared" si="7"/>
        <v>157.6204</v>
      </c>
    </row>
    <row r="12" spans="1:19" s="12" customFormat="1" ht="12.75">
      <c r="A12" s="497"/>
      <c r="B12" s="498" t="s">
        <v>389</v>
      </c>
      <c r="C12" s="499">
        <v>243.75</v>
      </c>
      <c r="D12" s="499">
        <f t="shared" si="0"/>
        <v>165.75</v>
      </c>
      <c r="E12" s="499">
        <f t="shared" si="2"/>
        <v>421.8988</v>
      </c>
      <c r="F12" s="499">
        <f t="shared" si="0"/>
        <v>286.891184</v>
      </c>
      <c r="G12" s="499">
        <f t="shared" si="3"/>
        <v>455.6292</v>
      </c>
      <c r="H12" s="499">
        <f t="shared" si="1"/>
        <v>309.82785600000005</v>
      </c>
      <c r="I12" s="499">
        <v>310.8</v>
      </c>
      <c r="J12" s="499">
        <v>208.24</v>
      </c>
      <c r="K12" s="499">
        <v>392.57</v>
      </c>
      <c r="L12" s="499">
        <v>263.02</v>
      </c>
      <c r="M12" s="499">
        <f t="shared" si="4"/>
        <v>364.9296</v>
      </c>
      <c r="N12" s="499">
        <f t="shared" si="5"/>
        <v>246.74580800000004</v>
      </c>
      <c r="P12" s="12">
        <v>4218988</v>
      </c>
      <c r="Q12" s="8">
        <f t="shared" si="6"/>
        <v>421.8988</v>
      </c>
      <c r="R12" s="12">
        <v>4556292</v>
      </c>
      <c r="S12" s="8">
        <f t="shared" si="7"/>
        <v>455.6292</v>
      </c>
    </row>
    <row r="13" spans="1:19" s="12" customFormat="1" ht="12.75">
      <c r="A13" s="497"/>
      <c r="B13" s="498" t="s">
        <v>390</v>
      </c>
      <c r="C13" s="499">
        <v>108.85</v>
      </c>
      <c r="D13" s="499">
        <f t="shared" si="0"/>
        <v>74.01799999999999</v>
      </c>
      <c r="E13" s="499">
        <f t="shared" si="2"/>
        <v>62.824</v>
      </c>
      <c r="F13" s="499">
        <f t="shared" si="0"/>
        <v>42.72032</v>
      </c>
      <c r="G13" s="499">
        <f t="shared" si="3"/>
        <v>102.757</v>
      </c>
      <c r="H13" s="499">
        <f t="shared" si="1"/>
        <v>69.87476000000001</v>
      </c>
      <c r="I13" s="499">
        <v>101.22</v>
      </c>
      <c r="J13" s="499">
        <v>67.82</v>
      </c>
      <c r="K13" s="499">
        <v>86.03</v>
      </c>
      <c r="L13" s="499">
        <v>57.64</v>
      </c>
      <c r="M13" s="499">
        <f t="shared" si="4"/>
        <v>92.33619999999999</v>
      </c>
      <c r="N13" s="499">
        <f t="shared" si="5"/>
        <v>62.414616</v>
      </c>
      <c r="P13" s="12">
        <v>628240</v>
      </c>
      <c r="Q13" s="8">
        <f t="shared" si="6"/>
        <v>62.824</v>
      </c>
      <c r="R13" s="12">
        <v>1027570</v>
      </c>
      <c r="S13" s="8">
        <f t="shared" si="7"/>
        <v>102.757</v>
      </c>
    </row>
    <row r="14" spans="1:19" s="12" customFormat="1" ht="12.75">
      <c r="A14" s="497"/>
      <c r="B14" s="498" t="s">
        <v>391</v>
      </c>
      <c r="C14" s="499">
        <v>321.75</v>
      </c>
      <c r="D14" s="499">
        <f t="shared" si="0"/>
        <v>218.79</v>
      </c>
      <c r="E14" s="499">
        <f t="shared" si="2"/>
        <v>254.3585</v>
      </c>
      <c r="F14" s="499">
        <f t="shared" si="0"/>
        <v>172.96378</v>
      </c>
      <c r="G14" s="499">
        <f t="shared" si="3"/>
        <v>344.55609999999996</v>
      </c>
      <c r="H14" s="499">
        <f t="shared" si="1"/>
        <v>234.29814799999997</v>
      </c>
      <c r="I14" s="499">
        <v>245.8</v>
      </c>
      <c r="J14" s="499">
        <v>164.69</v>
      </c>
      <c r="K14" s="499">
        <v>332.99</v>
      </c>
      <c r="L14" s="499">
        <v>223.1</v>
      </c>
      <c r="M14" s="499">
        <f t="shared" si="4"/>
        <v>299.89092</v>
      </c>
      <c r="N14" s="499">
        <f t="shared" si="5"/>
        <v>202.7683856</v>
      </c>
      <c r="P14" s="12">
        <v>2543585</v>
      </c>
      <c r="Q14" s="8">
        <f t="shared" si="6"/>
        <v>254.3585</v>
      </c>
      <c r="R14" s="12">
        <v>3445561</v>
      </c>
      <c r="S14" s="8">
        <f t="shared" si="7"/>
        <v>344.55609999999996</v>
      </c>
    </row>
    <row r="15" spans="1:19" s="12" customFormat="1" ht="12.75">
      <c r="A15" s="497"/>
      <c r="B15" s="498" t="s">
        <v>466</v>
      </c>
      <c r="C15" s="499">
        <v>98.28</v>
      </c>
      <c r="D15" s="499">
        <f t="shared" si="0"/>
        <v>66.8304</v>
      </c>
      <c r="E15" s="499">
        <f t="shared" si="2"/>
        <v>95.304</v>
      </c>
      <c r="F15" s="499">
        <f t="shared" si="0"/>
        <v>64.80672</v>
      </c>
      <c r="G15" s="499">
        <f t="shared" si="3"/>
        <v>71.242</v>
      </c>
      <c r="H15" s="499">
        <f t="shared" si="1"/>
        <v>48.44456</v>
      </c>
      <c r="I15" s="499">
        <v>103.09</v>
      </c>
      <c r="J15" s="499">
        <v>69.07</v>
      </c>
      <c r="K15" s="499">
        <v>112.06</v>
      </c>
      <c r="L15" s="499">
        <v>75.08</v>
      </c>
      <c r="M15" s="499">
        <f t="shared" si="4"/>
        <v>95.99520000000001</v>
      </c>
      <c r="N15" s="499">
        <f t="shared" si="5"/>
        <v>64.846336</v>
      </c>
      <c r="P15" s="12">
        <v>953040</v>
      </c>
      <c r="Q15" s="8">
        <f t="shared" si="6"/>
        <v>95.304</v>
      </c>
      <c r="R15" s="12">
        <v>712420</v>
      </c>
      <c r="S15" s="8">
        <f t="shared" si="7"/>
        <v>71.242</v>
      </c>
    </row>
    <row r="16" spans="1:19" s="12" customFormat="1" ht="12.75">
      <c r="A16" s="497"/>
      <c r="B16" s="498" t="s">
        <v>393</v>
      </c>
      <c r="C16" s="499">
        <v>669.21</v>
      </c>
      <c r="D16" s="499">
        <f t="shared" si="0"/>
        <v>455.0628</v>
      </c>
      <c r="E16" s="499">
        <f t="shared" si="2"/>
        <v>581.1184000000001</v>
      </c>
      <c r="F16" s="499">
        <f t="shared" si="0"/>
        <v>395.16051200000004</v>
      </c>
      <c r="G16" s="499">
        <f t="shared" si="3"/>
        <v>514.2305</v>
      </c>
      <c r="H16" s="499">
        <f t="shared" si="1"/>
        <v>349.67674</v>
      </c>
      <c r="I16" s="499">
        <v>865.47</v>
      </c>
      <c r="J16" s="499">
        <v>579.86</v>
      </c>
      <c r="K16" s="499">
        <v>926.88</v>
      </c>
      <c r="L16" s="499">
        <v>621.01</v>
      </c>
      <c r="M16" s="499">
        <f t="shared" si="4"/>
        <v>711.38178</v>
      </c>
      <c r="N16" s="499">
        <f t="shared" si="5"/>
        <v>480.15401039999995</v>
      </c>
      <c r="P16" s="12">
        <v>5811184</v>
      </c>
      <c r="Q16" s="8">
        <f t="shared" si="6"/>
        <v>581.1184000000001</v>
      </c>
      <c r="R16" s="12">
        <v>5142305</v>
      </c>
      <c r="S16" s="8">
        <f t="shared" si="7"/>
        <v>514.2305</v>
      </c>
    </row>
    <row r="17" spans="1:19" s="12" customFormat="1" ht="12.75">
      <c r="A17" s="497"/>
      <c r="B17" s="498" t="s">
        <v>394</v>
      </c>
      <c r="C17" s="499">
        <v>190.66</v>
      </c>
      <c r="D17" s="499">
        <f t="shared" si="0"/>
        <v>129.6488</v>
      </c>
      <c r="E17" s="499">
        <f t="shared" si="2"/>
        <v>268.6452</v>
      </c>
      <c r="F17" s="499">
        <f t="shared" si="0"/>
        <v>182.678736</v>
      </c>
      <c r="G17" s="499">
        <f t="shared" si="3"/>
        <v>256.4026</v>
      </c>
      <c r="H17" s="499">
        <f t="shared" si="1"/>
        <v>174.35376800000003</v>
      </c>
      <c r="I17" s="499">
        <v>207</v>
      </c>
      <c r="J17" s="499">
        <v>138.69</v>
      </c>
      <c r="K17" s="499">
        <v>240.54</v>
      </c>
      <c r="L17" s="499">
        <v>161.16</v>
      </c>
      <c r="M17" s="499">
        <f t="shared" si="4"/>
        <v>232.64956</v>
      </c>
      <c r="N17" s="499">
        <f t="shared" si="5"/>
        <v>157.3062608</v>
      </c>
      <c r="P17" s="12">
        <v>2686452</v>
      </c>
      <c r="Q17" s="8">
        <f t="shared" si="6"/>
        <v>268.6452</v>
      </c>
      <c r="R17" s="12">
        <v>2564026</v>
      </c>
      <c r="S17" s="8">
        <f t="shared" si="7"/>
        <v>256.4026</v>
      </c>
    </row>
    <row r="18" spans="1:19" s="12" customFormat="1" ht="12.75">
      <c r="A18" s="497"/>
      <c r="B18" s="498" t="s">
        <v>395</v>
      </c>
      <c r="C18" s="499">
        <v>249.67</v>
      </c>
      <c r="D18" s="499">
        <f t="shared" si="0"/>
        <v>169.77559999999997</v>
      </c>
      <c r="E18" s="499">
        <f t="shared" si="2"/>
        <v>273.3121</v>
      </c>
      <c r="F18" s="499">
        <f t="shared" si="0"/>
        <v>185.852228</v>
      </c>
      <c r="G18" s="499">
        <f t="shared" si="3"/>
        <v>362.78040000000004</v>
      </c>
      <c r="H18" s="499">
        <f t="shared" si="1"/>
        <v>246.690672</v>
      </c>
      <c r="I18" s="499">
        <v>270.65</v>
      </c>
      <c r="J18" s="499">
        <v>181.33</v>
      </c>
      <c r="K18" s="499">
        <v>307.3</v>
      </c>
      <c r="L18" s="499">
        <v>205.89</v>
      </c>
      <c r="M18" s="499">
        <f t="shared" si="4"/>
        <v>292.74249999999995</v>
      </c>
      <c r="N18" s="499">
        <f t="shared" si="5"/>
        <v>197.9077</v>
      </c>
      <c r="P18" s="12">
        <v>2733121</v>
      </c>
      <c r="Q18" s="8">
        <f t="shared" si="6"/>
        <v>273.3121</v>
      </c>
      <c r="R18" s="12">
        <v>3627804</v>
      </c>
      <c r="S18" s="8">
        <f t="shared" si="7"/>
        <v>362.78040000000004</v>
      </c>
    </row>
    <row r="19" spans="1:19" s="12" customFormat="1" ht="12.75">
      <c r="A19" s="497"/>
      <c r="B19" s="498" t="s">
        <v>396</v>
      </c>
      <c r="C19" s="499">
        <v>154.89</v>
      </c>
      <c r="D19" s="499">
        <f t="shared" si="0"/>
        <v>105.32519999999998</v>
      </c>
      <c r="E19" s="499">
        <f t="shared" si="2"/>
        <v>101.4856</v>
      </c>
      <c r="F19" s="499">
        <f t="shared" si="0"/>
        <v>69.010208</v>
      </c>
      <c r="G19" s="499">
        <f t="shared" si="3"/>
        <v>154.3142</v>
      </c>
      <c r="H19" s="499">
        <f t="shared" si="1"/>
        <v>104.93365599999998</v>
      </c>
      <c r="I19" s="499">
        <v>170.89</v>
      </c>
      <c r="J19" s="499">
        <v>114.5</v>
      </c>
      <c r="K19" s="499">
        <v>152.21</v>
      </c>
      <c r="L19" s="499">
        <v>101.98</v>
      </c>
      <c r="M19" s="499">
        <f t="shared" si="4"/>
        <v>146.75796</v>
      </c>
      <c r="N19" s="499">
        <f t="shared" si="5"/>
        <v>99.14981279999999</v>
      </c>
      <c r="P19" s="12">
        <v>1014856</v>
      </c>
      <c r="Q19" s="8">
        <f t="shared" si="6"/>
        <v>101.4856</v>
      </c>
      <c r="R19" s="12">
        <v>1543142</v>
      </c>
      <c r="S19" s="8">
        <f t="shared" si="7"/>
        <v>154.3142</v>
      </c>
    </row>
    <row r="20" spans="1:19" s="12" customFormat="1" ht="12.75">
      <c r="A20" s="497"/>
      <c r="B20" s="498" t="s">
        <v>397</v>
      </c>
      <c r="C20" s="499">
        <v>535.79</v>
      </c>
      <c r="D20" s="499">
        <f t="shared" si="0"/>
        <v>364.3372</v>
      </c>
      <c r="E20" s="499">
        <f t="shared" si="2"/>
        <v>436.6993</v>
      </c>
      <c r="F20" s="499">
        <f t="shared" si="0"/>
        <v>296.955524</v>
      </c>
      <c r="G20" s="499">
        <f t="shared" si="3"/>
        <v>464.9733</v>
      </c>
      <c r="H20" s="499">
        <f t="shared" si="1"/>
        <v>316.18184399999996</v>
      </c>
      <c r="I20" s="499">
        <v>438.51</v>
      </c>
      <c r="J20" s="499">
        <v>293.8</v>
      </c>
      <c r="K20" s="499">
        <v>556.23</v>
      </c>
      <c r="L20" s="499">
        <v>372.68</v>
      </c>
      <c r="M20" s="499">
        <f t="shared" si="4"/>
        <v>486.44051999999994</v>
      </c>
      <c r="N20" s="499">
        <f t="shared" si="5"/>
        <v>328.7909136</v>
      </c>
      <c r="P20" s="12">
        <v>4366993</v>
      </c>
      <c r="Q20" s="8">
        <f t="shared" si="6"/>
        <v>436.6993</v>
      </c>
      <c r="R20" s="12">
        <v>4649733</v>
      </c>
      <c r="S20" s="8">
        <f t="shared" si="7"/>
        <v>464.9733</v>
      </c>
    </row>
    <row r="21" spans="1:19" s="12" customFormat="1" ht="12.75">
      <c r="A21" s="497"/>
      <c r="B21" s="498" t="s">
        <v>715</v>
      </c>
      <c r="C21" s="499">
        <v>126.74</v>
      </c>
      <c r="D21" s="499">
        <f t="shared" si="0"/>
        <v>86.1832</v>
      </c>
      <c r="E21" s="499">
        <f t="shared" si="2"/>
        <v>115.5195</v>
      </c>
      <c r="F21" s="499">
        <f t="shared" si="0"/>
        <v>78.55326</v>
      </c>
      <c r="G21" s="499">
        <f t="shared" si="3"/>
        <v>109.47810000000001</v>
      </c>
      <c r="H21" s="499">
        <f t="shared" si="1"/>
        <v>74.445108</v>
      </c>
      <c r="I21" s="499">
        <v>115.48</v>
      </c>
      <c r="J21" s="499">
        <v>77.37</v>
      </c>
      <c r="K21" s="499">
        <v>109.5</v>
      </c>
      <c r="L21" s="499">
        <v>73.36</v>
      </c>
      <c r="M21" s="499">
        <f t="shared" si="4"/>
        <v>115.34352000000001</v>
      </c>
      <c r="N21" s="499">
        <f t="shared" si="5"/>
        <v>77.9823136</v>
      </c>
      <c r="P21" s="12">
        <v>1155195</v>
      </c>
      <c r="Q21" s="8">
        <f t="shared" si="6"/>
        <v>115.5195</v>
      </c>
      <c r="R21" s="12">
        <v>1094781</v>
      </c>
      <c r="S21" s="8">
        <f t="shared" si="7"/>
        <v>109.47810000000001</v>
      </c>
    </row>
    <row r="22" spans="1:19" s="12" customFormat="1" ht="12.75">
      <c r="A22" s="497"/>
      <c r="B22" s="498" t="s">
        <v>398</v>
      </c>
      <c r="C22" s="499">
        <v>265.96</v>
      </c>
      <c r="D22" s="499">
        <f t="shared" si="0"/>
        <v>180.8528</v>
      </c>
      <c r="E22" s="499">
        <f t="shared" si="2"/>
        <v>312.1249</v>
      </c>
      <c r="F22" s="499">
        <f t="shared" si="0"/>
        <v>212.244932</v>
      </c>
      <c r="G22" s="499">
        <f t="shared" si="3"/>
        <v>355.19079999999997</v>
      </c>
      <c r="H22" s="499">
        <f t="shared" si="1"/>
        <v>241.529744</v>
      </c>
      <c r="I22" s="499">
        <v>227.42</v>
      </c>
      <c r="J22" s="499">
        <v>152.37</v>
      </c>
      <c r="K22" s="499">
        <v>313.49</v>
      </c>
      <c r="L22" s="499">
        <v>210.04</v>
      </c>
      <c r="M22" s="499">
        <f t="shared" si="4"/>
        <v>294.83714</v>
      </c>
      <c r="N22" s="499">
        <f t="shared" si="5"/>
        <v>199.4074952</v>
      </c>
      <c r="P22" s="12">
        <v>3121249</v>
      </c>
      <c r="Q22" s="8">
        <f t="shared" si="6"/>
        <v>312.1249</v>
      </c>
      <c r="R22" s="12">
        <v>3551908</v>
      </c>
      <c r="S22" s="8">
        <f t="shared" si="7"/>
        <v>355.19079999999997</v>
      </c>
    </row>
    <row r="23" spans="1:19" s="12" customFormat="1" ht="12.75">
      <c r="A23" s="497"/>
      <c r="B23" s="498" t="s">
        <v>399</v>
      </c>
      <c r="C23" s="499">
        <v>517.6</v>
      </c>
      <c r="D23" s="499">
        <f t="shared" si="0"/>
        <v>351.968</v>
      </c>
      <c r="E23" s="499">
        <f t="shared" si="2"/>
        <v>419.9832</v>
      </c>
      <c r="F23" s="499">
        <f t="shared" si="0"/>
        <v>285.588576</v>
      </c>
      <c r="G23" s="499">
        <f t="shared" si="3"/>
        <v>428.0955</v>
      </c>
      <c r="H23" s="499">
        <f t="shared" si="1"/>
        <v>291.10494</v>
      </c>
      <c r="I23" s="499">
        <v>395.42</v>
      </c>
      <c r="J23" s="499">
        <v>264.93</v>
      </c>
      <c r="K23" s="499">
        <v>516.07</v>
      </c>
      <c r="L23" s="499">
        <v>345.77</v>
      </c>
      <c r="M23" s="499">
        <f t="shared" si="4"/>
        <v>455.43374000000006</v>
      </c>
      <c r="N23" s="499">
        <f t="shared" si="5"/>
        <v>307.8723032</v>
      </c>
      <c r="P23" s="12">
        <v>4199832</v>
      </c>
      <c r="Q23" s="8">
        <f t="shared" si="6"/>
        <v>419.9832</v>
      </c>
      <c r="R23" s="12">
        <v>4280955</v>
      </c>
      <c r="S23" s="8">
        <f t="shared" si="7"/>
        <v>428.0955</v>
      </c>
    </row>
    <row r="24" spans="1:19" s="12" customFormat="1" ht="12.75">
      <c r="A24" s="497"/>
      <c r="B24" s="498" t="s">
        <v>400</v>
      </c>
      <c r="C24" s="499">
        <v>236.3</v>
      </c>
      <c r="D24" s="499">
        <f t="shared" si="0"/>
        <v>160.68400000000003</v>
      </c>
      <c r="E24" s="499">
        <f t="shared" si="2"/>
        <v>274.3447</v>
      </c>
      <c r="F24" s="499">
        <f t="shared" si="0"/>
        <v>186.55439599999997</v>
      </c>
      <c r="G24" s="499">
        <f t="shared" si="3"/>
        <v>312.3818</v>
      </c>
      <c r="H24" s="499">
        <f t="shared" si="1"/>
        <v>212.419624</v>
      </c>
      <c r="I24" s="499">
        <v>297.59</v>
      </c>
      <c r="J24" s="499">
        <v>199.38</v>
      </c>
      <c r="K24" s="499">
        <v>281.44</v>
      </c>
      <c r="L24" s="499">
        <v>188.57</v>
      </c>
      <c r="M24" s="499">
        <f t="shared" si="4"/>
        <v>280.4113</v>
      </c>
      <c r="N24" s="499">
        <f t="shared" si="5"/>
        <v>189.52160399999997</v>
      </c>
      <c r="P24" s="12">
        <v>2743447</v>
      </c>
      <c r="Q24" s="8">
        <f t="shared" si="6"/>
        <v>274.3447</v>
      </c>
      <c r="R24" s="12">
        <v>3123818</v>
      </c>
      <c r="S24" s="8">
        <f t="shared" si="7"/>
        <v>312.3818</v>
      </c>
    </row>
    <row r="25" spans="1:19" s="12" customFormat="1" ht="12.75">
      <c r="A25" s="497"/>
      <c r="B25" s="498" t="s">
        <v>401</v>
      </c>
      <c r="C25" s="499">
        <v>298.1</v>
      </c>
      <c r="D25" s="499">
        <f t="shared" si="0"/>
        <v>202.70800000000003</v>
      </c>
      <c r="E25" s="499">
        <f t="shared" si="2"/>
        <v>316.419</v>
      </c>
      <c r="F25" s="499">
        <f t="shared" si="0"/>
        <v>215.16492</v>
      </c>
      <c r="G25" s="499">
        <f t="shared" si="3"/>
        <v>337.5657</v>
      </c>
      <c r="H25" s="499">
        <f t="shared" si="1"/>
        <v>229.544676</v>
      </c>
      <c r="I25" s="499">
        <v>334.67</v>
      </c>
      <c r="J25" s="499">
        <v>224.23</v>
      </c>
      <c r="K25" s="499">
        <v>410.6</v>
      </c>
      <c r="L25" s="499">
        <v>275.1</v>
      </c>
      <c r="M25" s="499">
        <f t="shared" si="4"/>
        <v>339.47094</v>
      </c>
      <c r="N25" s="499">
        <f t="shared" si="5"/>
        <v>229.34951920000003</v>
      </c>
      <c r="P25" s="12">
        <v>3164190</v>
      </c>
      <c r="Q25" s="8">
        <f t="shared" si="6"/>
        <v>316.419</v>
      </c>
      <c r="R25" s="12">
        <v>3375657</v>
      </c>
      <c r="S25" s="8">
        <f t="shared" si="7"/>
        <v>337.5657</v>
      </c>
    </row>
    <row r="26" spans="1:19" s="12" customFormat="1" ht="12.75">
      <c r="A26" s="497"/>
      <c r="B26" s="498" t="s">
        <v>402</v>
      </c>
      <c r="C26" s="499">
        <v>171.3</v>
      </c>
      <c r="D26" s="499">
        <f t="shared" si="0"/>
        <v>116.48400000000001</v>
      </c>
      <c r="E26" s="499">
        <f t="shared" si="2"/>
        <v>180.8438</v>
      </c>
      <c r="F26" s="499">
        <f t="shared" si="0"/>
        <v>122.973784</v>
      </c>
      <c r="G26" s="499">
        <f t="shared" si="3"/>
        <v>195.2421</v>
      </c>
      <c r="H26" s="499">
        <f t="shared" si="1"/>
        <v>132.764628</v>
      </c>
      <c r="I26" s="499">
        <v>185.77</v>
      </c>
      <c r="J26" s="499">
        <v>127.47</v>
      </c>
      <c r="K26" s="499">
        <v>215.1</v>
      </c>
      <c r="L26" s="499">
        <v>144.12</v>
      </c>
      <c r="M26" s="499">
        <f t="shared" si="4"/>
        <v>189.65118</v>
      </c>
      <c r="N26" s="499">
        <f t="shared" si="5"/>
        <v>128.7624824</v>
      </c>
      <c r="P26" s="12">
        <v>1808438</v>
      </c>
      <c r="Q26" s="8">
        <f t="shared" si="6"/>
        <v>180.8438</v>
      </c>
      <c r="R26" s="12">
        <v>1952421</v>
      </c>
      <c r="S26" s="8">
        <f t="shared" si="7"/>
        <v>195.2421</v>
      </c>
    </row>
    <row r="27" spans="1:19" s="12" customFormat="1" ht="12.75">
      <c r="A27" s="497"/>
      <c r="B27" s="498" t="s">
        <v>403</v>
      </c>
      <c r="C27" s="499">
        <v>752.68</v>
      </c>
      <c r="D27" s="499">
        <f t="shared" si="0"/>
        <v>511.82239999999996</v>
      </c>
      <c r="E27" s="499">
        <f t="shared" si="2"/>
        <v>742.0014</v>
      </c>
      <c r="F27" s="499">
        <f t="shared" si="0"/>
        <v>504.560952</v>
      </c>
      <c r="G27" s="499">
        <f t="shared" si="3"/>
        <v>704.794</v>
      </c>
      <c r="H27" s="499">
        <f t="shared" si="1"/>
        <v>479.25991999999997</v>
      </c>
      <c r="I27" s="499">
        <v>748.4</v>
      </c>
      <c r="J27" s="499">
        <v>501.43</v>
      </c>
      <c r="K27" s="499">
        <v>850.86</v>
      </c>
      <c r="L27" s="499">
        <v>570.07</v>
      </c>
      <c r="M27" s="499">
        <f t="shared" si="4"/>
        <v>759.74708</v>
      </c>
      <c r="N27" s="499">
        <f t="shared" si="5"/>
        <v>513.4286543999999</v>
      </c>
      <c r="P27" s="12">
        <v>7420014</v>
      </c>
      <c r="Q27" s="8">
        <f t="shared" si="6"/>
        <v>742.0014</v>
      </c>
      <c r="R27" s="12">
        <v>7047940</v>
      </c>
      <c r="S27" s="8">
        <f t="shared" si="7"/>
        <v>704.794</v>
      </c>
    </row>
    <row r="28" spans="1:19" s="12" customFormat="1" ht="12.75">
      <c r="A28" s="497"/>
      <c r="B28" s="498" t="s">
        <v>405</v>
      </c>
      <c r="C28" s="499">
        <v>231.02</v>
      </c>
      <c r="D28" s="499">
        <f t="shared" si="0"/>
        <v>157.0936</v>
      </c>
      <c r="E28" s="499">
        <f t="shared" si="2"/>
        <v>181.5624</v>
      </c>
      <c r="F28" s="499">
        <f t="shared" si="0"/>
        <v>123.46243199999999</v>
      </c>
      <c r="G28" s="499">
        <f t="shared" si="3"/>
        <v>239.78570000000002</v>
      </c>
      <c r="H28" s="499">
        <f t="shared" si="1"/>
        <v>163.05427600000002</v>
      </c>
      <c r="I28" s="499">
        <v>227.98</v>
      </c>
      <c r="J28" s="499">
        <v>152.75</v>
      </c>
      <c r="K28" s="499">
        <v>264.57</v>
      </c>
      <c r="L28" s="499">
        <v>177.26</v>
      </c>
      <c r="M28" s="499">
        <f t="shared" si="4"/>
        <v>228.98362000000003</v>
      </c>
      <c r="N28" s="499">
        <f t="shared" si="5"/>
        <v>154.7240616</v>
      </c>
      <c r="P28" s="12">
        <v>1815624</v>
      </c>
      <c r="Q28" s="8">
        <f t="shared" si="6"/>
        <v>181.5624</v>
      </c>
      <c r="R28" s="12">
        <v>2397857</v>
      </c>
      <c r="S28" s="8">
        <f t="shared" si="7"/>
        <v>239.78570000000002</v>
      </c>
    </row>
    <row r="29" spans="1:19" s="12" customFormat="1" ht="12.75">
      <c r="A29" s="497"/>
      <c r="B29" s="498" t="s">
        <v>1031</v>
      </c>
      <c r="C29" s="499">
        <v>406.55</v>
      </c>
      <c r="D29" s="499">
        <f t="shared" si="0"/>
        <v>276.454</v>
      </c>
      <c r="E29" s="499">
        <f t="shared" si="2"/>
        <v>352.9991</v>
      </c>
      <c r="F29" s="499">
        <f t="shared" si="0"/>
        <v>240.039388</v>
      </c>
      <c r="G29" s="499">
        <f t="shared" si="3"/>
        <v>308.72209999999995</v>
      </c>
      <c r="H29" s="499">
        <f t="shared" si="1"/>
        <v>209.93102799999997</v>
      </c>
      <c r="I29" s="499">
        <v>326.5</v>
      </c>
      <c r="J29" s="499">
        <v>218.76</v>
      </c>
      <c r="K29" s="499">
        <v>343.09</v>
      </c>
      <c r="L29" s="499">
        <v>229.87</v>
      </c>
      <c r="M29" s="499">
        <f t="shared" si="4"/>
        <v>347.57223999999997</v>
      </c>
      <c r="N29" s="499">
        <f t="shared" si="5"/>
        <v>235.0108832</v>
      </c>
      <c r="P29" s="12">
        <v>3529991</v>
      </c>
      <c r="Q29" s="8">
        <f t="shared" si="6"/>
        <v>352.9991</v>
      </c>
      <c r="R29" s="12">
        <v>3087221</v>
      </c>
      <c r="S29" s="8">
        <f t="shared" si="7"/>
        <v>308.72209999999995</v>
      </c>
    </row>
    <row r="30" spans="1:19" s="12" customFormat="1" ht="12.75">
      <c r="A30" s="497"/>
      <c r="B30" s="498" t="s">
        <v>406</v>
      </c>
      <c r="C30" s="499">
        <v>209.85</v>
      </c>
      <c r="D30" s="499">
        <f t="shared" si="0"/>
        <v>142.69799999999998</v>
      </c>
      <c r="E30" s="499">
        <f t="shared" si="2"/>
        <v>141.4854</v>
      </c>
      <c r="F30" s="499">
        <f t="shared" si="0"/>
        <v>96.210072</v>
      </c>
      <c r="G30" s="499">
        <f t="shared" si="3"/>
        <v>156.1409</v>
      </c>
      <c r="H30" s="499">
        <f t="shared" si="1"/>
        <v>106.175812</v>
      </c>
      <c r="I30" s="499">
        <v>179.69</v>
      </c>
      <c r="J30" s="499">
        <v>120.39</v>
      </c>
      <c r="K30" s="499">
        <v>300.75</v>
      </c>
      <c r="L30" s="499">
        <v>201.5</v>
      </c>
      <c r="M30" s="499">
        <f t="shared" si="4"/>
        <v>197.58326</v>
      </c>
      <c r="N30" s="499">
        <f t="shared" si="5"/>
        <v>133.3947768</v>
      </c>
      <c r="P30" s="12">
        <v>1414854</v>
      </c>
      <c r="Q30" s="8">
        <f t="shared" si="6"/>
        <v>141.4854</v>
      </c>
      <c r="R30" s="12">
        <v>1561409</v>
      </c>
      <c r="S30" s="8">
        <f t="shared" si="7"/>
        <v>156.1409</v>
      </c>
    </row>
    <row r="31" spans="1:19" s="12" customFormat="1" ht="12.75">
      <c r="A31" s="497"/>
      <c r="B31" s="498" t="s">
        <v>407</v>
      </c>
      <c r="C31" s="499">
        <v>302.98</v>
      </c>
      <c r="D31" s="499">
        <f t="shared" si="0"/>
        <v>206.0264</v>
      </c>
      <c r="E31" s="499">
        <f t="shared" si="2"/>
        <v>407.0883</v>
      </c>
      <c r="F31" s="499">
        <f t="shared" si="0"/>
        <v>276.820044</v>
      </c>
      <c r="G31" s="499">
        <f t="shared" si="3"/>
        <v>429.9647</v>
      </c>
      <c r="H31" s="499">
        <f t="shared" si="1"/>
        <v>292.375996</v>
      </c>
      <c r="I31" s="499">
        <v>368.01</v>
      </c>
      <c r="J31" s="499">
        <v>246.57</v>
      </c>
      <c r="K31" s="499">
        <v>414.92</v>
      </c>
      <c r="L31" s="499">
        <v>278</v>
      </c>
      <c r="M31" s="499">
        <f t="shared" si="4"/>
        <v>384.5926</v>
      </c>
      <c r="N31" s="499">
        <f t="shared" si="5"/>
        <v>259.958488</v>
      </c>
      <c r="P31" s="12">
        <v>4070883</v>
      </c>
      <c r="Q31" s="8">
        <f t="shared" si="6"/>
        <v>407.0883</v>
      </c>
      <c r="R31" s="12">
        <v>4299647</v>
      </c>
      <c r="S31" s="8">
        <f t="shared" si="7"/>
        <v>429.9647</v>
      </c>
    </row>
    <row r="32" spans="1:19" s="12" customFormat="1" ht="12.75">
      <c r="A32" s="497"/>
      <c r="B32" s="498" t="s">
        <v>408</v>
      </c>
      <c r="C32" s="499">
        <v>164.81</v>
      </c>
      <c r="D32" s="499">
        <f t="shared" si="0"/>
        <v>112.0708</v>
      </c>
      <c r="E32" s="499">
        <f t="shared" si="2"/>
        <v>162.9329</v>
      </c>
      <c r="F32" s="499">
        <f t="shared" si="0"/>
        <v>110.79437199999998</v>
      </c>
      <c r="G32" s="499">
        <f t="shared" si="3"/>
        <v>108.2542</v>
      </c>
      <c r="H32" s="499">
        <f t="shared" si="1"/>
        <v>73.61285600000001</v>
      </c>
      <c r="I32" s="499">
        <v>164.58</v>
      </c>
      <c r="J32" s="499">
        <v>110.27</v>
      </c>
      <c r="K32" s="499">
        <v>196.69</v>
      </c>
      <c r="L32" s="499">
        <v>131.78</v>
      </c>
      <c r="M32" s="499">
        <f t="shared" si="4"/>
        <v>159.45342</v>
      </c>
      <c r="N32" s="499">
        <f t="shared" si="5"/>
        <v>107.70560559999998</v>
      </c>
      <c r="P32" s="12">
        <v>1629329</v>
      </c>
      <c r="Q32" s="8">
        <f t="shared" si="6"/>
        <v>162.9329</v>
      </c>
      <c r="R32" s="12">
        <v>1082542</v>
      </c>
      <c r="S32" s="8">
        <f t="shared" si="7"/>
        <v>108.2542</v>
      </c>
    </row>
    <row r="33" spans="1:19" s="12" customFormat="1" ht="12.75">
      <c r="A33" s="497"/>
      <c r="B33" s="498" t="s">
        <v>409</v>
      </c>
      <c r="C33" s="499">
        <v>386.97</v>
      </c>
      <c r="D33" s="499">
        <f t="shared" si="0"/>
        <v>263.13960000000003</v>
      </c>
      <c r="E33" s="499">
        <f t="shared" si="2"/>
        <v>385.4017</v>
      </c>
      <c r="F33" s="499">
        <f t="shared" si="0"/>
        <v>262.07315600000004</v>
      </c>
      <c r="G33" s="499">
        <f t="shared" si="3"/>
        <v>445.7113</v>
      </c>
      <c r="H33" s="499">
        <f t="shared" si="1"/>
        <v>303.083684</v>
      </c>
      <c r="I33" s="499">
        <v>437.28</v>
      </c>
      <c r="J33" s="499">
        <v>292.98</v>
      </c>
      <c r="K33" s="499">
        <v>459.04</v>
      </c>
      <c r="L33" s="499">
        <v>307.56</v>
      </c>
      <c r="M33" s="499">
        <f t="shared" si="4"/>
        <v>422.8806000000001</v>
      </c>
      <c r="N33" s="499">
        <f t="shared" si="5"/>
        <v>285.767288</v>
      </c>
      <c r="P33" s="12">
        <v>3854017</v>
      </c>
      <c r="Q33" s="8">
        <f t="shared" si="6"/>
        <v>385.4017</v>
      </c>
      <c r="R33" s="12">
        <v>4457113</v>
      </c>
      <c r="S33" s="8">
        <f t="shared" si="7"/>
        <v>445.7113</v>
      </c>
    </row>
    <row r="34" spans="1:19" s="12" customFormat="1" ht="12.75">
      <c r="A34" s="497"/>
      <c r="B34" s="498" t="s">
        <v>410</v>
      </c>
      <c r="C34" s="499">
        <v>259.13</v>
      </c>
      <c r="D34" s="499">
        <f t="shared" si="0"/>
        <v>176.2084</v>
      </c>
      <c r="E34" s="499">
        <f t="shared" si="2"/>
        <v>310.6288</v>
      </c>
      <c r="F34" s="499">
        <f t="shared" si="0"/>
        <v>211.22758400000004</v>
      </c>
      <c r="G34" s="499">
        <f t="shared" si="3"/>
        <v>381.9776</v>
      </c>
      <c r="H34" s="499">
        <f t="shared" si="1"/>
        <v>259.744768</v>
      </c>
      <c r="I34" s="499">
        <v>417.12</v>
      </c>
      <c r="J34" s="499">
        <v>279.47</v>
      </c>
      <c r="K34" s="499">
        <v>356.83</v>
      </c>
      <c r="L34" s="499">
        <v>239.08</v>
      </c>
      <c r="M34" s="499">
        <f t="shared" si="4"/>
        <v>345.13728000000003</v>
      </c>
      <c r="N34" s="499">
        <f t="shared" si="5"/>
        <v>233.14615040000004</v>
      </c>
      <c r="P34" s="12">
        <v>3106288</v>
      </c>
      <c r="Q34" s="8">
        <f t="shared" si="6"/>
        <v>310.6288</v>
      </c>
      <c r="R34" s="12">
        <v>3819776</v>
      </c>
      <c r="S34" s="8">
        <f t="shared" si="7"/>
        <v>381.9776</v>
      </c>
    </row>
    <row r="35" spans="1:19" s="12" customFormat="1" ht="12.75">
      <c r="A35" s="497"/>
      <c r="B35" s="498" t="s">
        <v>411</v>
      </c>
      <c r="C35" s="499">
        <v>373.99</v>
      </c>
      <c r="D35" s="499">
        <f t="shared" si="0"/>
        <v>254.3132</v>
      </c>
      <c r="E35" s="499">
        <f t="shared" si="2"/>
        <v>369.95840000000004</v>
      </c>
      <c r="F35" s="499">
        <f t="shared" si="0"/>
        <v>251.57171200000005</v>
      </c>
      <c r="G35" s="499">
        <f t="shared" si="3"/>
        <v>364.8899</v>
      </c>
      <c r="H35" s="499">
        <f t="shared" si="1"/>
        <v>248.125132</v>
      </c>
      <c r="I35" s="499">
        <v>413.36</v>
      </c>
      <c r="J35" s="499">
        <v>276.96</v>
      </c>
      <c r="K35" s="499">
        <v>454.56</v>
      </c>
      <c r="L35" s="499">
        <v>304.56</v>
      </c>
      <c r="M35" s="499">
        <f t="shared" si="4"/>
        <v>395.35166</v>
      </c>
      <c r="N35" s="499">
        <f t="shared" si="5"/>
        <v>267.10600880000004</v>
      </c>
      <c r="P35" s="12">
        <v>3699584</v>
      </c>
      <c r="Q35" s="8">
        <f t="shared" si="6"/>
        <v>369.95840000000004</v>
      </c>
      <c r="R35" s="12">
        <v>3648899</v>
      </c>
      <c r="S35" s="8">
        <f t="shared" si="7"/>
        <v>364.8899</v>
      </c>
    </row>
    <row r="36" spans="1:14" s="12" customFormat="1" ht="12.75">
      <c r="A36" s="497"/>
      <c r="B36" s="500" t="s">
        <v>420</v>
      </c>
      <c r="C36" s="501">
        <f aca="true" t="shared" si="8" ref="C36:N36">SUM(C6:C35)</f>
        <v>10202.38</v>
      </c>
      <c r="D36" s="501">
        <f t="shared" si="8"/>
        <v>6937.6184</v>
      </c>
      <c r="E36" s="501">
        <f t="shared" si="8"/>
        <v>9905.238999999998</v>
      </c>
      <c r="F36" s="501">
        <f t="shared" si="8"/>
        <v>6735.56252</v>
      </c>
      <c r="G36" s="501">
        <f aca="true" t="shared" si="9" ref="G36:L36">SUM(G6:G35)</f>
        <v>10392.491000000002</v>
      </c>
      <c r="H36" s="501">
        <f t="shared" si="9"/>
        <v>7066.893879999999</v>
      </c>
      <c r="I36" s="501">
        <f t="shared" si="9"/>
        <v>10784.330000000004</v>
      </c>
      <c r="J36" s="501">
        <f t="shared" si="9"/>
        <v>6931.120000000001</v>
      </c>
      <c r="K36" s="501">
        <f t="shared" si="9"/>
        <v>11363.550000000001</v>
      </c>
      <c r="L36" s="501">
        <f t="shared" si="9"/>
        <v>7613.579999999999</v>
      </c>
      <c r="M36" s="501">
        <f t="shared" si="8"/>
        <v>10529.598000000002</v>
      </c>
      <c r="N36" s="501">
        <f t="shared" si="8"/>
        <v>7056.95496</v>
      </c>
    </row>
    <row r="37" ht="12.75">
      <c r="B37" s="60" t="s">
        <v>30</v>
      </c>
    </row>
  </sheetData>
  <mergeCells count="10">
    <mergeCell ref="I4:J4"/>
    <mergeCell ref="K4:L4"/>
    <mergeCell ref="G4:H4"/>
    <mergeCell ref="B1:N1"/>
    <mergeCell ref="B2:N2"/>
    <mergeCell ref="B4:B5"/>
    <mergeCell ref="E4:F4"/>
    <mergeCell ref="C4:D4"/>
    <mergeCell ref="M4:N4"/>
    <mergeCell ref="C3:N3"/>
  </mergeCells>
  <printOptions horizontalCentered="1" verticalCentered="1"/>
  <pageMargins left="0.5905511811023623" right="0.1968503937007874" top="0.3937007874015748" bottom="0.68" header="0.1968503937007874" footer="0.45"/>
  <pageSetup fitToHeight="1" fitToWidth="1" horizontalDpi="1200" verticalDpi="1200" orientation="landscape" paperSize="9" scale="68"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sheetPr codeName="Sheet17">
    <pageSetUpPr fitToPage="1"/>
  </sheetPr>
  <dimension ref="A1:AH80"/>
  <sheetViews>
    <sheetView view="pageBreakPreview" zoomScaleSheetLayoutView="100" workbookViewId="0" topLeftCell="A1">
      <selection activeCell="J30" sqref="J30"/>
    </sheetView>
  </sheetViews>
  <sheetFormatPr defaultColWidth="9.140625" defaultRowHeight="12.75"/>
  <cols>
    <col min="1" max="1" width="4.00390625" style="0" customWidth="1"/>
    <col min="2" max="2" width="14.00390625" style="0" customWidth="1"/>
    <col min="3" max="11" width="10.7109375" style="0" customWidth="1"/>
    <col min="13" max="13" width="9.8515625" style="0" customWidth="1"/>
    <col min="16" max="16" width="9.8515625" style="0" customWidth="1"/>
  </cols>
  <sheetData>
    <row r="1" spans="1:11" ht="12.75">
      <c r="A1" s="502"/>
      <c r="B1" s="503" t="s">
        <v>66</v>
      </c>
      <c r="C1" s="503"/>
      <c r="D1" s="503"/>
      <c r="E1" s="503"/>
      <c r="F1" s="503"/>
      <c r="G1" s="503"/>
      <c r="H1" s="503"/>
      <c r="I1" s="503"/>
      <c r="J1" s="503"/>
      <c r="K1" s="503"/>
    </row>
    <row r="2" spans="1:11" ht="15.75">
      <c r="A2" s="502"/>
      <c r="B2" s="504" t="s">
        <v>558</v>
      </c>
      <c r="C2" s="504"/>
      <c r="D2" s="504"/>
      <c r="E2" s="504"/>
      <c r="F2" s="504"/>
      <c r="G2" s="504"/>
      <c r="H2" s="504"/>
      <c r="I2" s="504"/>
      <c r="J2" s="504"/>
      <c r="K2" s="504"/>
    </row>
    <row r="3" spans="1:11" ht="13.5" customHeight="1">
      <c r="A3" s="502"/>
      <c r="B3" s="505" t="s">
        <v>1036</v>
      </c>
      <c r="C3" s="505"/>
      <c r="D3" s="505"/>
      <c r="E3" s="505"/>
      <c r="F3" s="505"/>
      <c r="G3" s="505"/>
      <c r="H3" s="505"/>
      <c r="I3" s="505"/>
      <c r="J3" s="505"/>
      <c r="K3" s="505"/>
    </row>
    <row r="4" spans="1:11" ht="12.75" customHeight="1">
      <c r="A4" s="502"/>
      <c r="B4" s="506" t="s">
        <v>371</v>
      </c>
      <c r="C4" s="507" t="s">
        <v>7</v>
      </c>
      <c r="D4" s="508"/>
      <c r="E4" s="509"/>
      <c r="F4" s="507" t="s">
        <v>52</v>
      </c>
      <c r="G4" s="508"/>
      <c r="H4" s="509"/>
      <c r="I4" s="507" t="s">
        <v>1018</v>
      </c>
      <c r="J4" s="508"/>
      <c r="K4" s="509"/>
    </row>
    <row r="5" spans="1:11" ht="12.75" customHeight="1">
      <c r="A5" s="502"/>
      <c r="B5" s="510"/>
      <c r="C5" s="511" t="s">
        <v>1032</v>
      </c>
      <c r="D5" s="511" t="s">
        <v>1033</v>
      </c>
      <c r="E5" s="511" t="s">
        <v>1034</v>
      </c>
      <c r="F5" s="511" t="s">
        <v>1032</v>
      </c>
      <c r="G5" s="511" t="s">
        <v>1033</v>
      </c>
      <c r="H5" s="511" t="s">
        <v>1034</v>
      </c>
      <c r="I5" s="511" t="s">
        <v>1032</v>
      </c>
      <c r="J5" s="511" t="s">
        <v>1033</v>
      </c>
      <c r="K5" s="511" t="s">
        <v>1034</v>
      </c>
    </row>
    <row r="6" spans="1:11" ht="12.75">
      <c r="A6" s="502"/>
      <c r="B6" s="512"/>
      <c r="C6" s="513"/>
      <c r="D6" s="513"/>
      <c r="E6" s="513"/>
      <c r="F6" s="513"/>
      <c r="G6" s="513"/>
      <c r="H6" s="513"/>
      <c r="I6" s="513"/>
      <c r="J6" s="513"/>
      <c r="K6" s="513"/>
    </row>
    <row r="7" spans="1:11" ht="12.75">
      <c r="A7" s="502"/>
      <c r="B7" s="514" t="s">
        <v>383</v>
      </c>
      <c r="C7" s="515">
        <v>23654.01</v>
      </c>
      <c r="D7" s="516">
        <v>1500</v>
      </c>
      <c r="E7" s="517">
        <v>12266.209</v>
      </c>
      <c r="F7" s="515">
        <v>33625</v>
      </c>
      <c r="G7" s="516">
        <v>18500</v>
      </c>
      <c r="H7" s="517">
        <v>17480</v>
      </c>
      <c r="I7" s="515">
        <v>15173</v>
      </c>
      <c r="J7" s="516">
        <v>18300</v>
      </c>
      <c r="K7" s="517">
        <v>9697</v>
      </c>
    </row>
    <row r="8" spans="1:11" s="12" customFormat="1" ht="12.75">
      <c r="A8" s="518"/>
      <c r="B8" s="514" t="s">
        <v>384</v>
      </c>
      <c r="C8" s="516">
        <v>114468.263</v>
      </c>
      <c r="D8" s="516">
        <v>60000</v>
      </c>
      <c r="E8" s="516">
        <v>59064.842</v>
      </c>
      <c r="F8" s="516">
        <v>152173</v>
      </c>
      <c r="G8" s="516">
        <v>107300</v>
      </c>
      <c r="H8" s="516">
        <v>83567</v>
      </c>
      <c r="I8" s="516">
        <v>141650</v>
      </c>
      <c r="J8" s="516">
        <v>114660</v>
      </c>
      <c r="K8" s="516">
        <v>84624</v>
      </c>
    </row>
    <row r="9" spans="1:34" s="12" customFormat="1" ht="12.75">
      <c r="A9" s="518"/>
      <c r="B9" s="514" t="s">
        <v>1025</v>
      </c>
      <c r="C9" s="516">
        <v>763208.887</v>
      </c>
      <c r="D9" s="516">
        <v>328000</v>
      </c>
      <c r="E9" s="519">
        <v>411693.176</v>
      </c>
      <c r="F9" s="516">
        <v>727773</v>
      </c>
      <c r="G9" s="516">
        <v>469800</v>
      </c>
      <c r="H9" s="519">
        <v>407716</v>
      </c>
      <c r="I9" s="516">
        <v>713903</v>
      </c>
      <c r="J9" s="516">
        <v>566600</v>
      </c>
      <c r="K9" s="519">
        <v>474366</v>
      </c>
      <c r="L9" s="15"/>
      <c r="M9" s="15"/>
      <c r="N9" s="15"/>
      <c r="O9" s="15"/>
      <c r="P9" s="18"/>
      <c r="Q9" s="15"/>
      <c r="R9" s="15"/>
      <c r="S9" s="15"/>
      <c r="T9" s="15"/>
      <c r="U9" s="15"/>
      <c r="V9" s="15"/>
      <c r="W9" s="15"/>
      <c r="X9" s="15"/>
      <c r="Y9" s="15"/>
      <c r="Z9" s="15"/>
      <c r="AA9" s="15"/>
      <c r="AB9" s="15"/>
      <c r="AC9" s="15"/>
      <c r="AD9" s="15"/>
      <c r="AE9" s="15"/>
      <c r="AF9" s="15"/>
      <c r="AG9" s="15"/>
      <c r="AH9" s="15"/>
    </row>
    <row r="10" spans="1:11" s="12" customFormat="1" ht="12.75">
      <c r="A10" s="518"/>
      <c r="B10" s="514" t="s">
        <v>386</v>
      </c>
      <c r="C10" s="516">
        <v>115659.41</v>
      </c>
      <c r="D10" s="516">
        <v>50000</v>
      </c>
      <c r="E10" s="516">
        <v>62391.517</v>
      </c>
      <c r="F10" s="516">
        <v>102879</v>
      </c>
      <c r="G10" s="516">
        <v>94500</v>
      </c>
      <c r="H10" s="516">
        <v>57886</v>
      </c>
      <c r="I10" s="516">
        <v>100058</v>
      </c>
      <c r="J10" s="516">
        <v>109410</v>
      </c>
      <c r="K10" s="516">
        <v>63400</v>
      </c>
    </row>
    <row r="11" spans="1:11" s="12" customFormat="1" ht="12.75">
      <c r="A11" s="518"/>
      <c r="B11" s="514" t="s">
        <v>387</v>
      </c>
      <c r="C11" s="516">
        <v>68036.773</v>
      </c>
      <c r="D11" s="516">
        <v>10000</v>
      </c>
      <c r="E11" s="516">
        <v>43984.106</v>
      </c>
      <c r="F11" s="516">
        <v>192408</v>
      </c>
      <c r="G11" s="516">
        <v>182900</v>
      </c>
      <c r="H11" s="516">
        <v>126740</v>
      </c>
      <c r="I11" s="516">
        <v>163287</v>
      </c>
      <c r="J11" s="516">
        <v>77250</v>
      </c>
      <c r="K11" s="516">
        <v>107009</v>
      </c>
    </row>
    <row r="12" spans="1:11" s="12" customFormat="1" ht="12.75">
      <c r="A12" s="518"/>
      <c r="B12" s="514" t="s">
        <v>388</v>
      </c>
      <c r="C12" s="516">
        <v>17647.363</v>
      </c>
      <c r="D12" s="516">
        <v>8000</v>
      </c>
      <c r="E12" s="516">
        <v>9206.275</v>
      </c>
      <c r="F12" s="516">
        <v>15988</v>
      </c>
      <c r="G12" s="516">
        <v>11300</v>
      </c>
      <c r="H12" s="516">
        <v>8625</v>
      </c>
      <c r="I12" s="516">
        <v>25646</v>
      </c>
      <c r="J12" s="516">
        <v>18960</v>
      </c>
      <c r="K12" s="516">
        <v>16168</v>
      </c>
    </row>
    <row r="13" spans="1:11" s="12" customFormat="1" ht="12.75">
      <c r="A13" s="518"/>
      <c r="B13" s="514" t="s">
        <v>389</v>
      </c>
      <c r="C13" s="516">
        <v>29221.77</v>
      </c>
      <c r="D13" s="516">
        <v>14000</v>
      </c>
      <c r="E13" s="516">
        <v>14573.137</v>
      </c>
      <c r="F13" s="516">
        <v>21571</v>
      </c>
      <c r="G13" s="516">
        <v>25250</v>
      </c>
      <c r="H13" s="516">
        <v>11905</v>
      </c>
      <c r="I13" s="516">
        <v>19032</v>
      </c>
      <c r="J13" s="516">
        <v>28300</v>
      </c>
      <c r="K13" s="516">
        <v>11980</v>
      </c>
    </row>
    <row r="14" spans="1:11" s="12" customFormat="1" ht="12.75">
      <c r="A14" s="518"/>
      <c r="B14" s="514" t="s">
        <v>390</v>
      </c>
      <c r="C14" s="516">
        <v>19731.46</v>
      </c>
      <c r="D14" s="516">
        <v>7000</v>
      </c>
      <c r="E14" s="516">
        <v>10041.566</v>
      </c>
      <c r="F14" s="516">
        <v>11902</v>
      </c>
      <c r="G14" s="516">
        <v>12000</v>
      </c>
      <c r="H14" s="516">
        <v>5927</v>
      </c>
      <c r="I14" s="516">
        <v>5941</v>
      </c>
      <c r="J14" s="516">
        <v>5700</v>
      </c>
      <c r="K14" s="516">
        <v>3463</v>
      </c>
    </row>
    <row r="15" spans="1:11" s="12" customFormat="1" ht="12.75">
      <c r="A15" s="518"/>
      <c r="B15" s="514" t="s">
        <v>391</v>
      </c>
      <c r="C15" s="516">
        <v>9402.256</v>
      </c>
      <c r="D15" s="516">
        <v>4000</v>
      </c>
      <c r="E15" s="516">
        <v>5105.423</v>
      </c>
      <c r="F15" s="516">
        <v>14414</v>
      </c>
      <c r="G15" s="516">
        <v>11500</v>
      </c>
      <c r="H15" s="516">
        <v>7854</v>
      </c>
      <c r="I15" s="516">
        <v>23871</v>
      </c>
      <c r="J15" s="516">
        <v>21800</v>
      </c>
      <c r="K15" s="516">
        <v>15199</v>
      </c>
    </row>
    <row r="16" spans="1:11" s="12" customFormat="1" ht="12.75">
      <c r="A16" s="518"/>
      <c r="B16" s="514" t="s">
        <v>466</v>
      </c>
      <c r="C16" s="516">
        <v>5759.503</v>
      </c>
      <c r="D16" s="516">
        <v>6000</v>
      </c>
      <c r="E16" s="516">
        <v>2675.195</v>
      </c>
      <c r="F16" s="516">
        <v>5702</v>
      </c>
      <c r="G16" s="516">
        <v>4500</v>
      </c>
      <c r="H16" s="516">
        <v>3130</v>
      </c>
      <c r="I16" s="516">
        <v>10301</v>
      </c>
      <c r="J16" s="516">
        <v>6350</v>
      </c>
      <c r="K16" s="516">
        <v>5688</v>
      </c>
    </row>
    <row r="17" spans="1:11" s="12" customFormat="1" ht="12.75">
      <c r="A17" s="518"/>
      <c r="B17" s="514" t="s">
        <v>393</v>
      </c>
      <c r="C17" s="516">
        <v>192430.121</v>
      </c>
      <c r="D17" s="516">
        <v>95000</v>
      </c>
      <c r="E17" s="516">
        <v>97077.717</v>
      </c>
      <c r="F17" s="516">
        <v>201566</v>
      </c>
      <c r="G17" s="516">
        <v>150250</v>
      </c>
      <c r="H17" s="516">
        <v>100209</v>
      </c>
      <c r="I17" s="516">
        <v>200854</v>
      </c>
      <c r="J17" s="516">
        <v>143500</v>
      </c>
      <c r="K17" s="516">
        <v>116783</v>
      </c>
    </row>
    <row r="18" spans="1:11" s="12" customFormat="1" ht="12.75">
      <c r="A18" s="518"/>
      <c r="B18" s="514" t="s">
        <v>394</v>
      </c>
      <c r="C18" s="520">
        <v>5113.739</v>
      </c>
      <c r="D18" s="516">
        <v>2000</v>
      </c>
      <c r="E18" s="516">
        <v>2209.925</v>
      </c>
      <c r="F18" s="520">
        <v>12772</v>
      </c>
      <c r="G18" s="516">
        <v>14500</v>
      </c>
      <c r="H18" s="516">
        <v>7327</v>
      </c>
      <c r="I18" s="520">
        <v>14731</v>
      </c>
      <c r="J18" s="516">
        <v>16100</v>
      </c>
      <c r="K18" s="516">
        <v>9551</v>
      </c>
    </row>
    <row r="19" spans="1:11" s="12" customFormat="1" ht="12.75">
      <c r="A19" s="518"/>
      <c r="B19" s="514" t="s">
        <v>395</v>
      </c>
      <c r="C19" s="516">
        <v>19816.466</v>
      </c>
      <c r="D19" s="516">
        <v>10000</v>
      </c>
      <c r="E19" s="516">
        <v>10029.64</v>
      </c>
      <c r="F19" s="516">
        <v>20532</v>
      </c>
      <c r="G19" s="516">
        <v>26250</v>
      </c>
      <c r="H19" s="516">
        <v>12452</v>
      </c>
      <c r="I19" s="516">
        <v>23890</v>
      </c>
      <c r="J19" s="516">
        <v>30500</v>
      </c>
      <c r="K19" s="516">
        <v>15642</v>
      </c>
    </row>
    <row r="20" spans="1:11" s="12" customFormat="1" ht="12.75">
      <c r="A20" s="518"/>
      <c r="B20" s="514" t="s">
        <v>396</v>
      </c>
      <c r="C20" s="516">
        <v>30775.293</v>
      </c>
      <c r="D20" s="516">
        <v>35000</v>
      </c>
      <c r="E20" s="516">
        <v>14295.1</v>
      </c>
      <c r="F20" s="516">
        <v>27293</v>
      </c>
      <c r="G20" s="516">
        <v>22740</v>
      </c>
      <c r="H20" s="516">
        <v>15294</v>
      </c>
      <c r="I20" s="516">
        <v>33305</v>
      </c>
      <c r="J20" s="516">
        <v>28750</v>
      </c>
      <c r="K20" s="516">
        <v>21929</v>
      </c>
    </row>
    <row r="21" spans="1:11" s="12" customFormat="1" ht="12.75">
      <c r="A21" s="518"/>
      <c r="B21" s="514" t="s">
        <v>397</v>
      </c>
      <c r="C21" s="516">
        <v>431939.524</v>
      </c>
      <c r="D21" s="516">
        <v>240000</v>
      </c>
      <c r="E21" s="516">
        <v>210298</v>
      </c>
      <c r="F21" s="516">
        <v>432320</v>
      </c>
      <c r="G21" s="516">
        <v>284420</v>
      </c>
      <c r="H21" s="516">
        <v>222580</v>
      </c>
      <c r="I21" s="516">
        <v>405152</v>
      </c>
      <c r="J21" s="516">
        <v>316400</v>
      </c>
      <c r="K21" s="516">
        <v>250727</v>
      </c>
    </row>
    <row r="22" spans="1:11" s="12" customFormat="1" ht="12.75">
      <c r="A22" s="518"/>
      <c r="B22" s="514" t="s">
        <v>715</v>
      </c>
      <c r="C22" s="516"/>
      <c r="D22" s="516"/>
      <c r="E22" s="516"/>
      <c r="F22" s="516">
        <v>353</v>
      </c>
      <c r="G22" s="516">
        <v>750</v>
      </c>
      <c r="H22" s="516">
        <v>233</v>
      </c>
      <c r="I22" s="516">
        <v>631</v>
      </c>
      <c r="J22" s="516">
        <v>800</v>
      </c>
      <c r="K22" s="516">
        <v>416</v>
      </c>
    </row>
    <row r="23" spans="1:11" s="12" customFormat="1" ht="12.75">
      <c r="A23" s="518"/>
      <c r="B23" s="521" t="s">
        <v>398</v>
      </c>
      <c r="C23" s="516">
        <v>5649.465</v>
      </c>
      <c r="D23" s="516">
        <v>2000</v>
      </c>
      <c r="E23" s="516">
        <v>2864.801</v>
      </c>
      <c r="F23" s="516">
        <v>16023</v>
      </c>
      <c r="G23" s="516">
        <v>14500</v>
      </c>
      <c r="H23" s="516">
        <v>7908</v>
      </c>
      <c r="I23" s="516">
        <v>11186</v>
      </c>
      <c r="J23" s="516">
        <v>17800</v>
      </c>
      <c r="K23" s="516">
        <v>6677</v>
      </c>
    </row>
    <row r="24" spans="1:11" s="12" customFormat="1" ht="12.75">
      <c r="A24" s="518"/>
      <c r="B24" s="521" t="s">
        <v>399</v>
      </c>
      <c r="C24" s="516">
        <v>11820.457</v>
      </c>
      <c r="D24" s="516">
        <v>5000</v>
      </c>
      <c r="E24" s="516">
        <v>6223.859</v>
      </c>
      <c r="F24" s="516">
        <v>14644</v>
      </c>
      <c r="G24" s="516">
        <v>14850</v>
      </c>
      <c r="H24" s="516">
        <v>8069</v>
      </c>
      <c r="I24" s="516">
        <v>17922</v>
      </c>
      <c r="J24" s="516">
        <v>18330</v>
      </c>
      <c r="K24" s="516">
        <v>11329</v>
      </c>
    </row>
    <row r="25" spans="1:11" s="12" customFormat="1" ht="12.75">
      <c r="A25" s="518"/>
      <c r="B25" s="521" t="s">
        <v>400</v>
      </c>
      <c r="C25" s="516">
        <v>24008.383</v>
      </c>
      <c r="D25" s="520">
        <v>12000</v>
      </c>
      <c r="E25" s="516">
        <v>12313.734</v>
      </c>
      <c r="F25" s="516">
        <v>37244</v>
      </c>
      <c r="G25" s="520">
        <v>30650</v>
      </c>
      <c r="H25" s="516">
        <v>20048</v>
      </c>
      <c r="I25" s="516">
        <v>47380</v>
      </c>
      <c r="J25" s="520">
        <v>47600</v>
      </c>
      <c r="K25" s="516">
        <v>31220</v>
      </c>
    </row>
    <row r="26" spans="1:11" s="12" customFormat="1" ht="12.75">
      <c r="A26" s="518"/>
      <c r="B26" s="521" t="s">
        <v>401</v>
      </c>
      <c r="C26" s="516">
        <v>106451.579</v>
      </c>
      <c r="D26" s="520">
        <v>60000</v>
      </c>
      <c r="E26" s="516">
        <v>53056.823</v>
      </c>
      <c r="F26" s="516">
        <v>103120</v>
      </c>
      <c r="G26" s="520">
        <v>61290</v>
      </c>
      <c r="H26" s="516">
        <v>54687</v>
      </c>
      <c r="I26" s="516">
        <v>116132</v>
      </c>
      <c r="J26" s="520">
        <v>73650</v>
      </c>
      <c r="K26" s="516">
        <v>71997</v>
      </c>
    </row>
    <row r="27" spans="1:11" s="12" customFormat="1" ht="12.75">
      <c r="A27" s="518"/>
      <c r="B27" s="521" t="s">
        <v>402</v>
      </c>
      <c r="C27" s="516">
        <v>59725.575</v>
      </c>
      <c r="D27" s="520">
        <v>30000</v>
      </c>
      <c r="E27" s="516">
        <v>25348.165</v>
      </c>
      <c r="F27" s="516">
        <v>55432</v>
      </c>
      <c r="G27" s="520">
        <v>31190</v>
      </c>
      <c r="H27" s="516">
        <v>27992</v>
      </c>
      <c r="I27" s="516">
        <v>49118</v>
      </c>
      <c r="J27" s="520">
        <v>34220</v>
      </c>
      <c r="K27" s="516">
        <v>26526</v>
      </c>
    </row>
    <row r="28" spans="1:11" s="12" customFormat="1" ht="12.75">
      <c r="A28" s="518"/>
      <c r="B28" s="521" t="s">
        <v>403</v>
      </c>
      <c r="C28" s="516">
        <v>64895.067</v>
      </c>
      <c r="D28" s="520">
        <v>40000</v>
      </c>
      <c r="E28" s="516">
        <v>33922.088</v>
      </c>
      <c r="F28" s="516">
        <v>61941</v>
      </c>
      <c r="G28" s="520">
        <v>38200</v>
      </c>
      <c r="H28" s="516">
        <v>31685</v>
      </c>
      <c r="I28" s="516">
        <v>54486</v>
      </c>
      <c r="J28" s="520">
        <v>38100</v>
      </c>
      <c r="K28" s="516">
        <v>30133</v>
      </c>
    </row>
    <row r="29" spans="1:11" s="12" customFormat="1" ht="12.75">
      <c r="A29" s="518"/>
      <c r="B29" s="521" t="s">
        <v>405</v>
      </c>
      <c r="C29" s="516">
        <v>27455.891</v>
      </c>
      <c r="D29" s="520">
        <v>35000</v>
      </c>
      <c r="E29" s="516">
        <v>15177.761</v>
      </c>
      <c r="F29" s="516">
        <v>38045</v>
      </c>
      <c r="G29" s="520">
        <v>25900</v>
      </c>
      <c r="H29" s="516">
        <v>22572</v>
      </c>
      <c r="I29" s="516">
        <v>61094</v>
      </c>
      <c r="J29" s="520">
        <v>37890</v>
      </c>
      <c r="K29" s="516">
        <v>34998</v>
      </c>
    </row>
    <row r="30" spans="1:11" s="12" customFormat="1" ht="12.75">
      <c r="A30" s="518"/>
      <c r="B30" s="521" t="s">
        <v>1031</v>
      </c>
      <c r="C30" s="516">
        <v>65523.152</v>
      </c>
      <c r="D30" s="520">
        <v>10000</v>
      </c>
      <c r="E30" s="516">
        <v>31946.879</v>
      </c>
      <c r="F30" s="516">
        <v>57801</v>
      </c>
      <c r="G30" s="520">
        <v>36660</v>
      </c>
      <c r="H30" s="516">
        <v>29181</v>
      </c>
      <c r="I30" s="516">
        <v>35659</v>
      </c>
      <c r="J30" s="520">
        <v>39300</v>
      </c>
      <c r="K30" s="516">
        <v>23387</v>
      </c>
    </row>
    <row r="31" spans="1:11" s="12" customFormat="1" ht="12.75">
      <c r="A31" s="518"/>
      <c r="B31" s="521" t="s">
        <v>406</v>
      </c>
      <c r="C31" s="516">
        <v>117988.485</v>
      </c>
      <c r="D31" s="520">
        <v>60000</v>
      </c>
      <c r="E31" s="516">
        <v>60337.883</v>
      </c>
      <c r="F31" s="516">
        <v>114495</v>
      </c>
      <c r="G31" s="520">
        <v>89160</v>
      </c>
      <c r="H31" s="516">
        <v>65432</v>
      </c>
      <c r="I31" s="516">
        <v>146998</v>
      </c>
      <c r="J31" s="520">
        <v>114650</v>
      </c>
      <c r="K31" s="516">
        <v>93381</v>
      </c>
    </row>
    <row r="32" spans="1:11" s="12" customFormat="1" ht="12.75">
      <c r="A32" s="518"/>
      <c r="B32" s="521" t="s">
        <v>407</v>
      </c>
      <c r="C32" s="516">
        <v>17559.306</v>
      </c>
      <c r="D32" s="516">
        <v>7000</v>
      </c>
      <c r="E32" s="516">
        <v>9092.177</v>
      </c>
      <c r="F32" s="516">
        <v>26087</v>
      </c>
      <c r="G32" s="519">
        <v>16950</v>
      </c>
      <c r="H32" s="516">
        <v>15282</v>
      </c>
      <c r="I32" s="516">
        <v>32495</v>
      </c>
      <c r="J32" s="519">
        <v>33350</v>
      </c>
      <c r="K32" s="516">
        <v>20168</v>
      </c>
    </row>
    <row r="33" spans="1:11" s="12" customFormat="1" ht="12.75">
      <c r="A33" s="518"/>
      <c r="B33" s="521" t="s">
        <v>408</v>
      </c>
      <c r="C33" s="516">
        <v>78150.58</v>
      </c>
      <c r="D33" s="516">
        <v>38721</v>
      </c>
      <c r="E33" s="516">
        <v>39107.834</v>
      </c>
      <c r="F33" s="516">
        <v>33932</v>
      </c>
      <c r="G33" s="516">
        <v>19190</v>
      </c>
      <c r="H33" s="516">
        <v>18004</v>
      </c>
      <c r="I33" s="516">
        <v>53901</v>
      </c>
      <c r="J33" s="516">
        <v>40400</v>
      </c>
      <c r="K33" s="516">
        <v>30921</v>
      </c>
    </row>
    <row r="34" spans="1:11" s="12" customFormat="1" ht="12.75">
      <c r="A34" s="518"/>
      <c r="B34" s="521" t="s">
        <v>409</v>
      </c>
      <c r="C34" s="516">
        <v>370749.074</v>
      </c>
      <c r="D34" s="516">
        <v>260000</v>
      </c>
      <c r="E34" s="516">
        <v>187150.975</v>
      </c>
      <c r="F34" s="516">
        <v>416538</v>
      </c>
      <c r="G34" s="516">
        <v>298300</v>
      </c>
      <c r="H34" s="516">
        <v>233090</v>
      </c>
      <c r="I34" s="516">
        <v>327899</v>
      </c>
      <c r="J34" s="516">
        <v>299100</v>
      </c>
      <c r="K34" s="516">
        <v>211245</v>
      </c>
    </row>
    <row r="35" spans="1:11" s="12" customFormat="1" ht="12.75">
      <c r="A35" s="518"/>
      <c r="B35" s="521" t="s">
        <v>410</v>
      </c>
      <c r="C35" s="516">
        <v>215641.544</v>
      </c>
      <c r="D35" s="516">
        <v>100000</v>
      </c>
      <c r="E35" s="516">
        <v>107983.246</v>
      </c>
      <c r="F35" s="516">
        <v>203722</v>
      </c>
      <c r="G35" s="516">
        <v>136940</v>
      </c>
      <c r="H35" s="516">
        <v>111076</v>
      </c>
      <c r="I35" s="516">
        <v>243525</v>
      </c>
      <c r="J35" s="516">
        <v>173700</v>
      </c>
      <c r="K35" s="516">
        <v>153377</v>
      </c>
    </row>
    <row r="36" spans="1:11" s="12" customFormat="1" ht="12.75">
      <c r="A36" s="518"/>
      <c r="B36" s="521" t="s">
        <v>411</v>
      </c>
      <c r="C36" s="516">
        <v>23970.991</v>
      </c>
      <c r="D36" s="516">
        <v>3000</v>
      </c>
      <c r="E36" s="516">
        <v>15053.255</v>
      </c>
      <c r="F36" s="516">
        <v>49612</v>
      </c>
      <c r="G36" s="516">
        <v>34660</v>
      </c>
      <c r="H36" s="516">
        <v>31931</v>
      </c>
      <c r="I36" s="516">
        <v>28475</v>
      </c>
      <c r="J36" s="516">
        <v>20360</v>
      </c>
      <c r="K36" s="516">
        <v>18794</v>
      </c>
    </row>
    <row r="37" spans="1:11" s="16" customFormat="1" ht="12.75">
      <c r="A37" s="522"/>
      <c r="B37" s="523" t="s">
        <v>420</v>
      </c>
      <c r="C37" s="524">
        <f aca="true" t="shared" si="0" ref="C37:H37">SUM(C7:C36)</f>
        <v>3036454.3869999996</v>
      </c>
      <c r="D37" s="524">
        <f t="shared" si="0"/>
        <v>1533221</v>
      </c>
      <c r="E37" s="524">
        <f t="shared" si="0"/>
        <v>1564491.3079999997</v>
      </c>
      <c r="F37" s="524">
        <f t="shared" si="0"/>
        <v>3201907</v>
      </c>
      <c r="G37" s="524">
        <f t="shared" si="0"/>
        <v>2284900</v>
      </c>
      <c r="H37" s="524">
        <f t="shared" si="0"/>
        <v>1765882</v>
      </c>
      <c r="I37" s="524">
        <f>SUM(I7:I36)</f>
        <v>3123695</v>
      </c>
      <c r="J37" s="524">
        <f>SUM(J7:J36)</f>
        <v>2491830</v>
      </c>
      <c r="K37" s="524">
        <f>SUM(K7:K36)</f>
        <v>1970795</v>
      </c>
    </row>
    <row r="38" spans="1:11" ht="12.75">
      <c r="A38" s="525"/>
      <c r="B38" s="526" t="s">
        <v>31</v>
      </c>
      <c r="C38" s="527"/>
      <c r="D38" s="527"/>
      <c r="E38" s="527"/>
      <c r="F38" s="527"/>
      <c r="G38" s="527"/>
      <c r="H38" s="527"/>
      <c r="I38" s="527"/>
      <c r="J38" s="527"/>
      <c r="K38" s="527"/>
    </row>
    <row r="39" ht="12.75">
      <c r="I39" s="59"/>
    </row>
    <row r="40" ht="12.75">
      <c r="I40" s="59"/>
    </row>
    <row r="41" ht="12.75">
      <c r="I41" s="59"/>
    </row>
    <row r="42" ht="12.75">
      <c r="I42" s="59"/>
    </row>
    <row r="43" ht="12.75">
      <c r="I43" s="59"/>
    </row>
    <row r="44" ht="12.75">
      <c r="I44" s="59"/>
    </row>
    <row r="45" ht="12.75">
      <c r="I45" s="59"/>
    </row>
    <row r="46" ht="12.75">
      <c r="I46" s="59"/>
    </row>
    <row r="47" ht="12.75">
      <c r="I47" s="59"/>
    </row>
    <row r="48" ht="12.75">
      <c r="I48" s="59"/>
    </row>
    <row r="49" ht="12.75">
      <c r="I49" s="59"/>
    </row>
    <row r="50" ht="12.75">
      <c r="I50" s="59"/>
    </row>
    <row r="51" ht="12.75">
      <c r="I51" s="59"/>
    </row>
    <row r="52" ht="12.75">
      <c r="I52" s="59"/>
    </row>
    <row r="53" ht="12.75">
      <c r="I53" s="59"/>
    </row>
    <row r="54" ht="12.75">
      <c r="I54" s="59"/>
    </row>
    <row r="55" ht="12.75">
      <c r="I55" s="59"/>
    </row>
    <row r="56" ht="12.75">
      <c r="I56" s="59"/>
    </row>
    <row r="57" ht="12.75">
      <c r="I57" s="59"/>
    </row>
    <row r="58" ht="12.75">
      <c r="I58" s="59"/>
    </row>
    <row r="59" ht="12.75">
      <c r="I59" s="59"/>
    </row>
    <row r="60" ht="12.75">
      <c r="I60" s="59"/>
    </row>
    <row r="61" ht="12.75">
      <c r="I61" s="59"/>
    </row>
    <row r="62" ht="12.75">
      <c r="I62" s="59"/>
    </row>
    <row r="63" ht="12.75">
      <c r="I63" s="59"/>
    </row>
    <row r="64" ht="12.75">
      <c r="I64" s="59"/>
    </row>
    <row r="65" ht="12.75">
      <c r="I65" s="59"/>
    </row>
    <row r="66" ht="12.75">
      <c r="I66" s="59"/>
    </row>
    <row r="67" ht="12.75">
      <c r="I67" s="59"/>
    </row>
    <row r="68" ht="12.75">
      <c r="I68" s="59"/>
    </row>
    <row r="69" ht="12.75">
      <c r="I69" s="59"/>
    </row>
    <row r="70" ht="12.75">
      <c r="I70" s="59"/>
    </row>
    <row r="71" ht="12.75">
      <c r="I71" s="59"/>
    </row>
    <row r="72" ht="12.75">
      <c r="I72" s="59"/>
    </row>
    <row r="73" ht="12.75">
      <c r="I73" s="59"/>
    </row>
    <row r="74" ht="12.75">
      <c r="I74" s="59"/>
    </row>
    <row r="75" ht="12.75">
      <c r="I75" s="59"/>
    </row>
    <row r="76" ht="12.75">
      <c r="I76" s="59"/>
    </row>
    <row r="77" ht="12.75">
      <c r="I77" s="59"/>
    </row>
    <row r="78" ht="12.75">
      <c r="I78" s="59"/>
    </row>
    <row r="79" ht="12.75">
      <c r="I79" s="59"/>
    </row>
    <row r="80" ht="12.75">
      <c r="I80" s="59"/>
    </row>
  </sheetData>
  <mergeCells count="16">
    <mergeCell ref="B2:K2"/>
    <mergeCell ref="B1:K1"/>
    <mergeCell ref="B3:K3"/>
    <mergeCell ref="D5:D6"/>
    <mergeCell ref="E5:E6"/>
    <mergeCell ref="I4:K4"/>
    <mergeCell ref="I5:I6"/>
    <mergeCell ref="J5:J6"/>
    <mergeCell ref="K5:K6"/>
    <mergeCell ref="F4:H4"/>
    <mergeCell ref="B4:B6"/>
    <mergeCell ref="F5:F6"/>
    <mergeCell ref="G5:G6"/>
    <mergeCell ref="H5:H6"/>
    <mergeCell ref="C4:E4"/>
    <mergeCell ref="C5:C6"/>
  </mergeCells>
  <printOptions horizontalCentered="1" verticalCentered="1"/>
  <pageMargins left="0.590551181102362" right="0.196850393700787" top="0.393700787401575" bottom="0.68" header="0.196850393700787" footer="0.45"/>
  <pageSetup fitToHeight="1" fitToWidth="1" horizontalDpi="1200" verticalDpi="1200" orientation="landscape" paperSize="9" scale="71"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E43"/>
  <sheetViews>
    <sheetView workbookViewId="0" topLeftCell="A15">
      <selection activeCell="F18" sqref="F18"/>
    </sheetView>
  </sheetViews>
  <sheetFormatPr defaultColWidth="9.140625" defaultRowHeight="12.75"/>
  <cols>
    <col min="1" max="1" width="9.00390625" style="0" customWidth="1"/>
    <col min="2" max="2" width="12.140625" style="0" customWidth="1"/>
    <col min="3" max="3" width="11.28125" style="0" customWidth="1"/>
    <col min="4" max="4" width="28.00390625" style="0" customWidth="1"/>
    <col min="5" max="5" width="17.7109375" style="0" customWidth="1"/>
  </cols>
  <sheetData>
    <row r="1" spans="1:5" ht="12.75">
      <c r="A1" s="528"/>
      <c r="B1" s="528"/>
      <c r="C1" s="528"/>
      <c r="D1" s="528"/>
      <c r="E1" s="528"/>
    </row>
    <row r="2" spans="1:5" ht="12.75" customHeight="1">
      <c r="A2" s="529" t="s">
        <v>294</v>
      </c>
      <c r="B2" s="529"/>
      <c r="C2" s="529"/>
      <c r="D2" s="529"/>
      <c r="E2" s="529"/>
    </row>
    <row r="3" spans="1:5" ht="13.5" thickBot="1">
      <c r="A3" s="530" t="s">
        <v>155</v>
      </c>
      <c r="B3" s="530"/>
      <c r="C3" s="530"/>
      <c r="D3" s="530"/>
      <c r="E3" s="530"/>
    </row>
    <row r="4" spans="1:5" ht="36.75" customHeight="1" thickBot="1">
      <c r="A4" s="531" t="s">
        <v>185</v>
      </c>
      <c r="B4" s="532" t="s">
        <v>717</v>
      </c>
      <c r="C4" s="532" t="s">
        <v>156</v>
      </c>
      <c r="D4" s="532" t="s">
        <v>158</v>
      </c>
      <c r="E4" s="532" t="s">
        <v>159</v>
      </c>
    </row>
    <row r="5" spans="1:5" ht="33.75" customHeight="1" thickBot="1">
      <c r="A5" s="532">
        <v>1</v>
      </c>
      <c r="B5" s="533" t="s">
        <v>42</v>
      </c>
      <c r="C5" s="533" t="s">
        <v>667</v>
      </c>
      <c r="D5" s="533" t="s">
        <v>160</v>
      </c>
      <c r="E5" s="532">
        <v>32</v>
      </c>
    </row>
    <row r="6" spans="1:5" ht="33" customHeight="1" thickBot="1">
      <c r="A6" s="532">
        <v>2</v>
      </c>
      <c r="B6" s="533" t="s">
        <v>161</v>
      </c>
      <c r="C6" s="533" t="s">
        <v>667</v>
      </c>
      <c r="D6" s="533" t="s">
        <v>162</v>
      </c>
      <c r="E6" s="532">
        <v>6</v>
      </c>
    </row>
    <row r="7" spans="1:5" ht="33.75" customHeight="1" thickBot="1">
      <c r="A7" s="532">
        <v>3</v>
      </c>
      <c r="B7" s="533" t="s">
        <v>163</v>
      </c>
      <c r="C7" s="533" t="s">
        <v>667</v>
      </c>
      <c r="D7" s="533" t="s">
        <v>162</v>
      </c>
      <c r="E7" s="532">
        <v>18</v>
      </c>
    </row>
    <row r="8" spans="1:5" ht="12.75">
      <c r="A8" s="534">
        <v>4</v>
      </c>
      <c r="B8" s="535" t="s">
        <v>163</v>
      </c>
      <c r="C8" s="535" t="s">
        <v>661</v>
      </c>
      <c r="D8" s="536" t="s">
        <v>164</v>
      </c>
      <c r="E8" s="534">
        <v>18</v>
      </c>
    </row>
    <row r="9" spans="1:5" ht="21" customHeight="1" thickBot="1">
      <c r="A9" s="537"/>
      <c r="B9" s="538"/>
      <c r="C9" s="538"/>
      <c r="D9" s="539" t="s">
        <v>165</v>
      </c>
      <c r="E9" s="537"/>
    </row>
    <row r="10" spans="1:5" ht="12.75">
      <c r="A10" s="534">
        <v>5</v>
      </c>
      <c r="B10" s="535" t="s">
        <v>166</v>
      </c>
      <c r="C10" s="535" t="s">
        <v>661</v>
      </c>
      <c r="D10" s="536" t="s">
        <v>167</v>
      </c>
      <c r="E10" s="534">
        <v>14</v>
      </c>
    </row>
    <row r="11" spans="1:5" ht="33" customHeight="1" thickBot="1">
      <c r="A11" s="537"/>
      <c r="B11" s="538"/>
      <c r="C11" s="538"/>
      <c r="D11" s="539" t="s">
        <v>168</v>
      </c>
      <c r="E11" s="537"/>
    </row>
    <row r="12" spans="1:5" ht="12.75">
      <c r="A12" s="534">
        <v>6</v>
      </c>
      <c r="B12" s="535" t="s">
        <v>169</v>
      </c>
      <c r="C12" s="535" t="s">
        <v>170</v>
      </c>
      <c r="D12" s="536" t="s">
        <v>171</v>
      </c>
      <c r="E12" s="534">
        <v>13</v>
      </c>
    </row>
    <row r="13" spans="1:5" ht="36" customHeight="1" thickBot="1">
      <c r="A13" s="537"/>
      <c r="B13" s="538"/>
      <c r="C13" s="538"/>
      <c r="D13" s="539" t="s">
        <v>172</v>
      </c>
      <c r="E13" s="537"/>
    </row>
    <row r="14" spans="1:5" ht="15" customHeight="1">
      <c r="A14" s="534">
        <v>7</v>
      </c>
      <c r="B14" s="535" t="s">
        <v>173</v>
      </c>
      <c r="C14" s="535" t="s">
        <v>174</v>
      </c>
      <c r="D14" s="536" t="s">
        <v>175</v>
      </c>
      <c r="E14" s="534">
        <v>17</v>
      </c>
    </row>
    <row r="15" spans="1:5" ht="24.75" customHeight="1" thickBot="1">
      <c r="A15" s="537"/>
      <c r="B15" s="538"/>
      <c r="C15" s="538"/>
      <c r="D15" s="539" t="s">
        <v>176</v>
      </c>
      <c r="E15" s="537"/>
    </row>
    <row r="16" spans="1:5" ht="13.5" thickBot="1">
      <c r="A16" s="540" t="s">
        <v>177</v>
      </c>
      <c r="B16" s="540"/>
      <c r="C16" s="540"/>
      <c r="D16" s="540"/>
      <c r="E16" s="540"/>
    </row>
    <row r="17" spans="1:5" ht="38.25" customHeight="1" thickBot="1">
      <c r="A17" s="532" t="s">
        <v>156</v>
      </c>
      <c r="B17" s="532" t="s">
        <v>178</v>
      </c>
      <c r="C17" s="532" t="s">
        <v>179</v>
      </c>
      <c r="D17" s="541"/>
      <c r="E17" s="541"/>
    </row>
    <row r="18" spans="1:5" ht="35.25" customHeight="1" thickBot="1">
      <c r="A18" s="533" t="s">
        <v>667</v>
      </c>
      <c r="B18" s="533" t="s">
        <v>180</v>
      </c>
      <c r="C18" s="533" t="s">
        <v>181</v>
      </c>
      <c r="D18" s="541"/>
      <c r="E18" s="541"/>
    </row>
    <row r="19" spans="1:5" ht="33.75" customHeight="1" thickBot="1">
      <c r="A19" s="533" t="s">
        <v>661</v>
      </c>
      <c r="B19" s="533" t="s">
        <v>182</v>
      </c>
      <c r="C19" s="533" t="s">
        <v>180</v>
      </c>
      <c r="D19" s="541"/>
      <c r="E19" s="541"/>
    </row>
    <row r="20" spans="1:5" ht="31.5" customHeight="1">
      <c r="A20" s="542" t="s">
        <v>183</v>
      </c>
      <c r="B20" s="542"/>
      <c r="C20" s="542"/>
      <c r="D20" s="542"/>
      <c r="E20" s="542"/>
    </row>
    <row r="21" spans="1:5" ht="70.5" customHeight="1">
      <c r="A21" s="543" t="s">
        <v>184</v>
      </c>
      <c r="B21" s="543"/>
      <c r="C21" s="543"/>
      <c r="D21" s="543"/>
      <c r="E21" s="543"/>
    </row>
    <row r="22" spans="1:5" ht="15.75">
      <c r="A22" s="97"/>
      <c r="B22" s="97"/>
      <c r="C22" s="97"/>
      <c r="D22" s="97"/>
      <c r="E22" s="97"/>
    </row>
    <row r="23" spans="1:5" ht="15">
      <c r="A23" s="68"/>
      <c r="B23" s="69"/>
      <c r="C23" s="69"/>
      <c r="D23" s="69"/>
      <c r="E23" s="69"/>
    </row>
    <row r="24" spans="1:5" ht="12.75">
      <c r="A24" s="69"/>
      <c r="B24" s="69"/>
      <c r="C24" s="69"/>
      <c r="D24" s="69"/>
      <c r="E24" s="69"/>
    </row>
    <row r="25" spans="1:5" ht="12.75">
      <c r="A25" s="69"/>
      <c r="B25" s="69"/>
      <c r="C25" s="69"/>
      <c r="D25" s="69"/>
      <c r="E25" s="69"/>
    </row>
    <row r="26" spans="1:5" ht="12.75">
      <c r="A26" s="69"/>
      <c r="B26" s="69"/>
      <c r="C26" s="69"/>
      <c r="D26" s="69"/>
      <c r="E26" s="69"/>
    </row>
    <row r="27" spans="1:5" ht="12.75">
      <c r="A27" s="69"/>
      <c r="B27" s="69"/>
      <c r="C27" s="69"/>
      <c r="D27" s="69"/>
      <c r="E27" s="69"/>
    </row>
    <row r="28" spans="1:5" ht="12.75">
      <c r="A28" s="69"/>
      <c r="B28" s="69"/>
      <c r="C28" s="69"/>
      <c r="D28" s="69"/>
      <c r="E28" s="69"/>
    </row>
    <row r="29" spans="1:5" ht="12.75">
      <c r="A29" s="69"/>
      <c r="B29" s="69"/>
      <c r="C29" s="69"/>
      <c r="D29" s="69"/>
      <c r="E29" s="69"/>
    </row>
    <row r="30" spans="1:5" ht="12.75">
      <c r="A30" s="69"/>
      <c r="B30" s="69"/>
      <c r="C30" s="69"/>
      <c r="D30" s="69"/>
      <c r="E30" s="69"/>
    </row>
    <row r="31" spans="1:5" ht="12.75">
      <c r="A31" s="70"/>
      <c r="B31" s="70"/>
      <c r="C31" s="70"/>
      <c r="D31" s="70"/>
      <c r="E31" s="70"/>
    </row>
    <row r="32" spans="1:5" ht="12.75">
      <c r="A32" s="70"/>
      <c r="B32" s="70"/>
      <c r="C32" s="70"/>
      <c r="D32" s="70"/>
      <c r="E32" s="70"/>
    </row>
    <row r="33" spans="1:5" ht="12.75">
      <c r="A33" s="70"/>
      <c r="B33" s="70"/>
      <c r="C33" s="70"/>
      <c r="D33" s="70"/>
      <c r="E33" s="70"/>
    </row>
    <row r="34" spans="1:5" ht="12.75">
      <c r="A34" s="70"/>
      <c r="B34" s="70"/>
      <c r="C34" s="70"/>
      <c r="D34" s="70"/>
      <c r="E34" s="70"/>
    </row>
    <row r="35" spans="1:5" ht="12.75">
      <c r="A35" s="70"/>
      <c r="B35" s="70"/>
      <c r="C35" s="70"/>
      <c r="D35" s="70"/>
      <c r="E35" s="70"/>
    </row>
    <row r="36" spans="1:5" ht="12.75">
      <c r="A36" s="70"/>
      <c r="B36" s="70"/>
      <c r="C36" s="70"/>
      <c r="D36" s="70"/>
      <c r="E36" s="70"/>
    </row>
    <row r="37" spans="1:5" ht="12.75">
      <c r="A37" s="70"/>
      <c r="B37" s="70"/>
      <c r="C37" s="70"/>
      <c r="D37" s="70"/>
      <c r="E37" s="70"/>
    </row>
    <row r="38" spans="1:5" ht="12.75">
      <c r="A38" s="70"/>
      <c r="B38" s="70"/>
      <c r="C38" s="70"/>
      <c r="D38" s="70"/>
      <c r="E38" s="70"/>
    </row>
    <row r="39" spans="1:5" ht="12.75">
      <c r="A39" s="70"/>
      <c r="B39" s="70"/>
      <c r="C39" s="70"/>
      <c r="D39" s="70"/>
      <c r="E39" s="70"/>
    </row>
    <row r="40" spans="1:5" ht="12.75">
      <c r="A40" s="70"/>
      <c r="B40" s="70"/>
      <c r="C40" s="70"/>
      <c r="D40" s="70"/>
      <c r="E40" s="70"/>
    </row>
    <row r="41" spans="1:5" ht="12.75">
      <c r="A41" s="70"/>
      <c r="B41" s="70"/>
      <c r="C41" s="70"/>
      <c r="D41" s="70"/>
      <c r="E41" s="70"/>
    </row>
    <row r="42" spans="1:5" ht="12.75">
      <c r="A42" s="70"/>
      <c r="B42" s="70"/>
      <c r="C42" s="70"/>
      <c r="D42" s="70"/>
      <c r="E42" s="70"/>
    </row>
    <row r="43" spans="1:5" ht="12.75">
      <c r="A43" s="70"/>
      <c r="B43" s="70"/>
      <c r="C43" s="70"/>
      <c r="D43" s="70"/>
      <c r="E43" s="70"/>
    </row>
  </sheetData>
  <mergeCells count="23">
    <mergeCell ref="A20:E20"/>
    <mergeCell ref="A21:E21"/>
    <mergeCell ref="A22:E22"/>
    <mergeCell ref="A1:E1"/>
    <mergeCell ref="A2:E2"/>
    <mergeCell ref="A3:E3"/>
    <mergeCell ref="A16:E16"/>
    <mergeCell ref="A14:A15"/>
    <mergeCell ref="B14:B15"/>
    <mergeCell ref="C14:C15"/>
    <mergeCell ref="E14:E15"/>
    <mergeCell ref="A12:A13"/>
    <mergeCell ref="B12:B13"/>
    <mergeCell ref="C12:C13"/>
    <mergeCell ref="E12:E13"/>
    <mergeCell ref="A10:A11"/>
    <mergeCell ref="B10:B11"/>
    <mergeCell ref="C10:C11"/>
    <mergeCell ref="E10:E11"/>
    <mergeCell ref="A8:A9"/>
    <mergeCell ref="B8:B9"/>
    <mergeCell ref="C8:C9"/>
    <mergeCell ref="E8:E9"/>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82" r:id="rId1"/>
  <headerFooter alignWithMargins="0">
    <oddFooter>&amp;C(25)</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F54"/>
  <sheetViews>
    <sheetView workbookViewId="0" topLeftCell="A13">
      <selection activeCell="G46" sqref="G46"/>
    </sheetView>
  </sheetViews>
  <sheetFormatPr defaultColWidth="9.140625" defaultRowHeight="12.75"/>
  <cols>
    <col min="2" max="2" width="13.00390625" style="0" customWidth="1"/>
    <col min="3" max="3" width="19.140625" style="0" customWidth="1"/>
    <col min="4" max="4" width="18.7109375" style="0" customWidth="1"/>
    <col min="5" max="5" width="17.140625" style="0" customWidth="1"/>
  </cols>
  <sheetData>
    <row r="1" spans="2:5" ht="12.75">
      <c r="B1" s="544" t="s">
        <v>295</v>
      </c>
      <c r="C1" s="544"/>
      <c r="D1" s="544"/>
      <c r="E1" s="544"/>
    </row>
    <row r="2" spans="2:5" ht="12.75">
      <c r="B2" s="544" t="s">
        <v>1157</v>
      </c>
      <c r="C2" s="544"/>
      <c r="D2" s="544"/>
      <c r="E2" s="544"/>
    </row>
    <row r="3" spans="2:6" ht="13.5" thickBot="1">
      <c r="B3" s="545"/>
      <c r="C3" s="545"/>
      <c r="D3" s="545"/>
      <c r="E3" s="545" t="s">
        <v>805</v>
      </c>
      <c r="F3" t="s">
        <v>1149</v>
      </c>
    </row>
    <row r="4" spans="2:5" ht="12.75">
      <c r="B4" s="546" t="s">
        <v>823</v>
      </c>
      <c r="C4" s="547" t="s">
        <v>527</v>
      </c>
      <c r="D4" s="547"/>
      <c r="E4" s="548"/>
    </row>
    <row r="5" spans="2:5" ht="12.75">
      <c r="B5" s="549"/>
      <c r="C5" s="550" t="s">
        <v>561</v>
      </c>
      <c r="D5" s="550" t="s">
        <v>824</v>
      </c>
      <c r="E5" s="551" t="s">
        <v>825</v>
      </c>
    </row>
    <row r="6" spans="2:5" ht="12.75">
      <c r="B6" s="552" t="s">
        <v>826</v>
      </c>
      <c r="C6" s="553">
        <v>48</v>
      </c>
      <c r="D6" s="554">
        <v>57</v>
      </c>
      <c r="E6" s="555">
        <v>60</v>
      </c>
    </row>
    <row r="7" spans="2:5" ht="12.75">
      <c r="B7" s="556" t="s">
        <v>827</v>
      </c>
      <c r="C7" s="557">
        <v>53</v>
      </c>
      <c r="D7" s="558">
        <v>57</v>
      </c>
      <c r="E7" s="559">
        <v>60</v>
      </c>
    </row>
    <row r="8" spans="2:5" ht="12.75">
      <c r="B8" s="556" t="s">
        <v>828</v>
      </c>
      <c r="C8" s="557">
        <v>55</v>
      </c>
      <c r="D8" s="558">
        <v>59</v>
      </c>
      <c r="E8" s="559">
        <v>62</v>
      </c>
    </row>
    <row r="9" spans="2:5" ht="12.75">
      <c r="B9" s="556" t="s">
        <v>829</v>
      </c>
      <c r="C9" s="557">
        <v>70</v>
      </c>
      <c r="D9" s="558">
        <v>72</v>
      </c>
      <c r="E9" s="559">
        <v>75</v>
      </c>
    </row>
    <row r="10" spans="2:5" ht="12.75">
      <c r="B10" s="556" t="s">
        <v>830</v>
      </c>
      <c r="C10" s="557">
        <v>74</v>
      </c>
      <c r="D10" s="558">
        <v>78</v>
      </c>
      <c r="E10" s="559">
        <v>82</v>
      </c>
    </row>
    <row r="11" spans="2:5" ht="12.75">
      <c r="B11" s="556" t="s">
        <v>831</v>
      </c>
      <c r="C11" s="557">
        <f aca="true" t="shared" si="0" ref="C11:E12">C10</f>
        <v>74</v>
      </c>
      <c r="D11" s="558">
        <f t="shared" si="0"/>
        <v>78</v>
      </c>
      <c r="E11" s="559">
        <f t="shared" si="0"/>
        <v>82</v>
      </c>
    </row>
    <row r="12" spans="2:5" ht="12.75">
      <c r="B12" s="556" t="s">
        <v>832</v>
      </c>
      <c r="C12" s="557">
        <f t="shared" si="0"/>
        <v>74</v>
      </c>
      <c r="D12" s="558">
        <f t="shared" si="0"/>
        <v>78</v>
      </c>
      <c r="E12" s="559">
        <f t="shared" si="0"/>
        <v>82</v>
      </c>
    </row>
    <row r="13" spans="2:5" ht="12.75">
      <c r="B13" s="556" t="s">
        <v>833</v>
      </c>
      <c r="C13" s="557">
        <v>77</v>
      </c>
      <c r="D13" s="558">
        <v>81</v>
      </c>
      <c r="E13" s="559">
        <v>85</v>
      </c>
    </row>
    <row r="14" spans="2:5" ht="12.75">
      <c r="B14" s="556" t="s">
        <v>834</v>
      </c>
      <c r="C14" s="557">
        <v>85</v>
      </c>
      <c r="D14" s="558">
        <v>89</v>
      </c>
      <c r="E14" s="559">
        <v>93</v>
      </c>
    </row>
    <row r="15" spans="2:5" ht="12.75">
      <c r="B15" s="556" t="s">
        <v>835</v>
      </c>
      <c r="C15" s="557">
        <v>95</v>
      </c>
      <c r="D15" s="558">
        <v>99</v>
      </c>
      <c r="E15" s="559">
        <v>103</v>
      </c>
    </row>
    <row r="16" spans="2:5" ht="12.75">
      <c r="B16" s="556" t="s">
        <v>836</v>
      </c>
      <c r="C16" s="557">
        <v>105</v>
      </c>
      <c r="D16" s="558">
        <v>109</v>
      </c>
      <c r="E16" s="559">
        <v>113</v>
      </c>
    </row>
    <row r="17" spans="2:5" ht="12.75">
      <c r="B17" s="556" t="s">
        <v>837</v>
      </c>
      <c r="C17" s="557">
        <v>115</v>
      </c>
      <c r="D17" s="558">
        <v>119</v>
      </c>
      <c r="E17" s="559">
        <v>123</v>
      </c>
    </row>
    <row r="18" spans="2:5" ht="12.75">
      <c r="B18" s="556" t="s">
        <v>838</v>
      </c>
      <c r="C18" s="557">
        <v>122</v>
      </c>
      <c r="D18" s="558">
        <v>126</v>
      </c>
      <c r="E18" s="559">
        <v>130</v>
      </c>
    </row>
    <row r="19" spans="2:5" ht="12.75">
      <c r="B19" s="556" t="s">
        <v>839</v>
      </c>
      <c r="C19" s="557">
        <v>132</v>
      </c>
      <c r="D19" s="558">
        <v>136</v>
      </c>
      <c r="E19" s="559">
        <v>140</v>
      </c>
    </row>
    <row r="20" spans="2:5" ht="12.75">
      <c r="B20" s="556" t="s">
        <v>840</v>
      </c>
      <c r="C20" s="557">
        <v>137</v>
      </c>
      <c r="D20" s="558">
        <v>141</v>
      </c>
      <c r="E20" s="559">
        <v>145</v>
      </c>
    </row>
    <row r="21" spans="2:5" ht="12.75">
      <c r="B21" s="556" t="s">
        <v>841</v>
      </c>
      <c r="C21" s="557">
        <v>142</v>
      </c>
      <c r="D21" s="558">
        <v>146</v>
      </c>
      <c r="E21" s="559">
        <v>150</v>
      </c>
    </row>
    <row r="22" spans="2:5" ht="12.75">
      <c r="B22" s="556" t="s">
        <v>842</v>
      </c>
      <c r="C22" s="557">
        <v>146</v>
      </c>
      <c r="D22" s="558">
        <v>150</v>
      </c>
      <c r="E22" s="559">
        <v>154</v>
      </c>
    </row>
    <row r="23" spans="2:5" ht="12.75">
      <c r="B23" s="556" t="s">
        <v>750</v>
      </c>
      <c r="C23" s="557">
        <v>150</v>
      </c>
      <c r="D23" s="558">
        <v>154</v>
      </c>
      <c r="E23" s="559">
        <v>158</v>
      </c>
    </row>
    <row r="24" spans="2:5" ht="12.75">
      <c r="B24" s="556" t="s">
        <v>843</v>
      </c>
      <c r="C24" s="557">
        <v>160</v>
      </c>
      <c r="D24" s="558">
        <v>170</v>
      </c>
      <c r="E24" s="559">
        <v>180</v>
      </c>
    </row>
    <row r="25" spans="2:5" ht="12.75">
      <c r="B25" s="556" t="s">
        <v>751</v>
      </c>
      <c r="C25" s="557">
        <v>160</v>
      </c>
      <c r="D25" s="558">
        <v>170</v>
      </c>
      <c r="E25" s="559">
        <v>180</v>
      </c>
    </row>
    <row r="26" spans="2:5" ht="12.75">
      <c r="B26" s="556" t="s">
        <v>844</v>
      </c>
      <c r="C26" s="557">
        <v>185</v>
      </c>
      <c r="D26" s="558">
        <v>195</v>
      </c>
      <c r="E26" s="559">
        <v>205</v>
      </c>
    </row>
    <row r="27" spans="2:5" ht="12.75">
      <c r="B27" s="556" t="s">
        <v>845</v>
      </c>
      <c r="C27" s="557">
        <v>205</v>
      </c>
      <c r="D27" s="558">
        <v>215</v>
      </c>
      <c r="E27" s="559">
        <v>225</v>
      </c>
    </row>
    <row r="28" spans="2:5" ht="12.75">
      <c r="B28" s="556" t="s">
        <v>846</v>
      </c>
      <c r="C28" s="557">
        <v>230</v>
      </c>
      <c r="D28" s="558">
        <v>240</v>
      </c>
      <c r="E28" s="559">
        <v>250</v>
      </c>
    </row>
    <row r="29" spans="2:5" ht="12.75">
      <c r="B29" s="556" t="s">
        <v>708</v>
      </c>
      <c r="C29" s="557">
        <v>270</v>
      </c>
      <c r="D29" s="558">
        <v>280</v>
      </c>
      <c r="E29" s="559">
        <v>290</v>
      </c>
    </row>
    <row r="30" spans="2:5" ht="12.75">
      <c r="B30" s="556" t="s">
        <v>709</v>
      </c>
      <c r="C30" s="557">
        <v>310</v>
      </c>
      <c r="D30" s="558">
        <v>330</v>
      </c>
      <c r="E30" s="559">
        <v>350</v>
      </c>
    </row>
    <row r="31" spans="2:5" ht="12.75">
      <c r="B31" s="556" t="s">
        <v>557</v>
      </c>
      <c r="C31" s="557">
        <v>340</v>
      </c>
      <c r="D31" s="558">
        <v>360</v>
      </c>
      <c r="E31" s="559">
        <v>380</v>
      </c>
    </row>
    <row r="32" spans="2:5" ht="12.75">
      <c r="B32" s="556" t="s">
        <v>523</v>
      </c>
      <c r="C32" s="557">
        <v>360</v>
      </c>
      <c r="D32" s="558">
        <v>375</v>
      </c>
      <c r="E32" s="559">
        <v>395</v>
      </c>
    </row>
    <row r="33" spans="2:5" ht="12.75">
      <c r="B33" s="556" t="s">
        <v>524</v>
      </c>
      <c r="C33" s="557">
        <v>380</v>
      </c>
      <c r="D33" s="558">
        <v>395</v>
      </c>
      <c r="E33" s="559">
        <v>415</v>
      </c>
    </row>
    <row r="34" spans="2:5" ht="12.75">
      <c r="B34" s="556" t="s">
        <v>525</v>
      </c>
      <c r="C34" s="557">
        <v>415</v>
      </c>
      <c r="D34" s="558">
        <v>435</v>
      </c>
      <c r="E34" s="559">
        <v>455</v>
      </c>
    </row>
    <row r="35" spans="2:5" s="7" customFormat="1" ht="12.75">
      <c r="B35" s="556"/>
      <c r="C35" s="560"/>
      <c r="D35" s="561" t="s">
        <v>847</v>
      </c>
      <c r="E35" s="562"/>
    </row>
    <row r="36" spans="2:5" s="7" customFormat="1" ht="12.75">
      <c r="B36" s="556" t="s">
        <v>525</v>
      </c>
      <c r="C36" s="561"/>
      <c r="D36" s="558">
        <v>445</v>
      </c>
      <c r="E36" s="562"/>
    </row>
    <row r="37" spans="2:5" s="7" customFormat="1" ht="12.75">
      <c r="B37" s="556" t="s">
        <v>526</v>
      </c>
      <c r="C37" s="558">
        <v>440</v>
      </c>
      <c r="D37" s="558">
        <v>470</v>
      </c>
      <c r="E37" s="562"/>
    </row>
    <row r="38" spans="2:5" s="7" customFormat="1" ht="12.75">
      <c r="B38" s="556" t="s">
        <v>560</v>
      </c>
      <c r="C38" s="558">
        <v>490</v>
      </c>
      <c r="D38" s="558">
        <v>520</v>
      </c>
      <c r="E38" s="562"/>
    </row>
    <row r="39" spans="2:5" s="7" customFormat="1" ht="12.75">
      <c r="B39" s="556" t="s">
        <v>752</v>
      </c>
      <c r="C39" s="558">
        <v>510</v>
      </c>
      <c r="D39" s="558">
        <v>540</v>
      </c>
      <c r="E39" s="562"/>
    </row>
    <row r="40" spans="2:5" s="7" customFormat="1" ht="12.75">
      <c r="B40" s="556" t="s">
        <v>754</v>
      </c>
      <c r="C40" s="558">
        <v>530</v>
      </c>
      <c r="D40" s="558">
        <v>560</v>
      </c>
      <c r="E40" s="562"/>
    </row>
    <row r="41" spans="2:5" s="7" customFormat="1" ht="12.75">
      <c r="B41" s="556" t="s">
        <v>1038</v>
      </c>
      <c r="C41" s="563">
        <v>530</v>
      </c>
      <c r="D41" s="558">
        <v>560</v>
      </c>
      <c r="E41" s="562"/>
    </row>
    <row r="42" spans="2:5" s="7" customFormat="1" ht="12.75">
      <c r="B42" s="556" t="s">
        <v>1154</v>
      </c>
      <c r="C42" s="558">
        <v>550</v>
      </c>
      <c r="D42" s="558">
        <v>580</v>
      </c>
      <c r="E42" s="562"/>
    </row>
    <row r="43" spans="2:5" s="7" customFormat="1" ht="12.75">
      <c r="B43" s="564" t="s">
        <v>152</v>
      </c>
      <c r="C43" s="558" t="s">
        <v>1155</v>
      </c>
      <c r="D43" s="558" t="s">
        <v>1156</v>
      </c>
      <c r="E43" s="562"/>
    </row>
    <row r="44" spans="2:5" s="7" customFormat="1" ht="12.75">
      <c r="B44" s="556" t="s">
        <v>7</v>
      </c>
      <c r="C44" s="558">
        <v>560</v>
      </c>
      <c r="D44" s="563">
        <v>590</v>
      </c>
      <c r="E44" s="565"/>
    </row>
    <row r="45" spans="2:5" s="7" customFormat="1" ht="12.75">
      <c r="B45" s="564" t="s">
        <v>51</v>
      </c>
      <c r="C45" s="558">
        <v>538</v>
      </c>
      <c r="D45" s="558">
        <v>566</v>
      </c>
      <c r="E45" s="565"/>
    </row>
    <row r="46" spans="2:5" s="7" customFormat="1" ht="12.75">
      <c r="B46" s="556" t="s">
        <v>52</v>
      </c>
      <c r="C46" s="558">
        <v>570</v>
      </c>
      <c r="D46" s="558">
        <v>600</v>
      </c>
      <c r="E46" s="562"/>
    </row>
    <row r="47" spans="2:5" s="7" customFormat="1" ht="12.75">
      <c r="B47" s="564" t="s">
        <v>153</v>
      </c>
      <c r="C47" s="558">
        <v>547</v>
      </c>
      <c r="D47" s="566">
        <v>576</v>
      </c>
      <c r="E47" s="565"/>
    </row>
    <row r="48" spans="2:5" s="7" customFormat="1" ht="12.75">
      <c r="B48" s="564" t="s">
        <v>645</v>
      </c>
      <c r="C48" s="566">
        <v>580</v>
      </c>
      <c r="D48" s="566">
        <v>610</v>
      </c>
      <c r="E48" s="565"/>
    </row>
    <row r="49" spans="2:5" s="7" customFormat="1" ht="12.75">
      <c r="B49" s="564" t="s">
        <v>218</v>
      </c>
      <c r="C49" s="566">
        <v>557</v>
      </c>
      <c r="D49" s="566">
        <v>586</v>
      </c>
      <c r="E49" s="565"/>
    </row>
    <row r="50" spans="2:5" s="7" customFormat="1" ht="12.75">
      <c r="B50" s="564" t="s">
        <v>646</v>
      </c>
      <c r="C50" s="566">
        <v>645</v>
      </c>
      <c r="D50" s="566">
        <v>675</v>
      </c>
      <c r="E50" s="565"/>
    </row>
    <row r="51" spans="2:5" s="7" customFormat="1" ht="13.5" thickBot="1">
      <c r="B51" s="567" t="s">
        <v>650</v>
      </c>
      <c r="C51" s="568">
        <v>850</v>
      </c>
      <c r="D51" s="569">
        <v>880</v>
      </c>
      <c r="E51" s="570"/>
    </row>
    <row r="52" spans="2:5" ht="12.75">
      <c r="B52" s="571" t="s">
        <v>1037</v>
      </c>
      <c r="C52" s="545"/>
      <c r="D52" s="545"/>
      <c r="E52" s="545"/>
    </row>
    <row r="53" spans="2:5" ht="12.75">
      <c r="B53" s="571" t="s">
        <v>647</v>
      </c>
      <c r="C53" s="545"/>
      <c r="D53" s="545"/>
      <c r="E53" s="545"/>
    </row>
    <row r="54" spans="2:5" ht="12.75">
      <c r="B54" s="571" t="s">
        <v>648</v>
      </c>
      <c r="C54" s="545"/>
      <c r="D54" s="545" t="s">
        <v>649</v>
      </c>
      <c r="E54" s="545"/>
    </row>
  </sheetData>
  <mergeCells count="3">
    <mergeCell ref="B2:E2"/>
    <mergeCell ref="C4:E4"/>
    <mergeCell ref="B1:E1"/>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70" r:id="rId1"/>
  <headerFooter alignWithMargins="0">
    <oddFooter>&amp;C(26)</oddFooter>
  </headerFooter>
</worksheet>
</file>

<file path=xl/worksheets/sheet24.xml><?xml version="1.0" encoding="utf-8"?>
<worksheet xmlns="http://schemas.openxmlformats.org/spreadsheetml/2006/main" xmlns:r="http://schemas.openxmlformats.org/officeDocument/2006/relationships">
  <sheetPr codeName="Sheet18">
    <pageSetUpPr fitToPage="1"/>
  </sheetPr>
  <dimension ref="A1:M50"/>
  <sheetViews>
    <sheetView workbookViewId="0" topLeftCell="A5">
      <selection activeCell="M24" sqref="M24"/>
    </sheetView>
  </sheetViews>
  <sheetFormatPr defaultColWidth="9.140625" defaultRowHeight="12.75"/>
  <cols>
    <col min="1" max="1" width="7.140625" style="0" customWidth="1"/>
    <col min="2" max="2" width="14.28125" style="0" customWidth="1"/>
    <col min="3" max="3" width="9.8515625" style="0" bestFit="1" customWidth="1"/>
    <col min="4" max="7" width="9.57421875" style="0" bestFit="1" customWidth="1"/>
    <col min="8" max="10" width="9.57421875" style="0" customWidth="1"/>
    <col min="11" max="11" width="16.00390625" style="1" bestFit="1" customWidth="1"/>
    <col min="12" max="12" width="1.28515625" style="0" customWidth="1"/>
  </cols>
  <sheetData>
    <row r="1" spans="1:11" ht="12.75">
      <c r="A1" s="572"/>
      <c r="B1" s="573" t="s">
        <v>580</v>
      </c>
      <c r="C1" s="573"/>
      <c r="D1" s="573"/>
      <c r="E1" s="573"/>
      <c r="F1" s="573"/>
      <c r="G1" s="573"/>
      <c r="H1" s="573"/>
      <c r="I1" s="573"/>
      <c r="J1" s="573"/>
      <c r="K1" s="573"/>
    </row>
    <row r="2" spans="1:11" ht="12.75">
      <c r="A2" s="572"/>
      <c r="B2" s="573" t="s">
        <v>53</v>
      </c>
      <c r="C2" s="573"/>
      <c r="D2" s="573"/>
      <c r="E2" s="573"/>
      <c r="F2" s="573"/>
      <c r="G2" s="573"/>
      <c r="H2" s="573"/>
      <c r="I2" s="573"/>
      <c r="J2" s="573"/>
      <c r="K2" s="573"/>
    </row>
    <row r="3" spans="1:11" ht="12.75">
      <c r="A3" s="572"/>
      <c r="B3" s="573" t="s">
        <v>559</v>
      </c>
      <c r="C3" s="573"/>
      <c r="D3" s="573"/>
      <c r="E3" s="573"/>
      <c r="F3" s="573"/>
      <c r="G3" s="573"/>
      <c r="H3" s="573"/>
      <c r="I3" s="573"/>
      <c r="J3" s="573"/>
      <c r="K3" s="573"/>
    </row>
    <row r="4" spans="1:13" ht="12.75">
      <c r="A4" s="572"/>
      <c r="B4" s="572"/>
      <c r="C4" s="572"/>
      <c r="D4" s="572"/>
      <c r="E4" s="572"/>
      <c r="F4" s="572"/>
      <c r="G4" s="572"/>
      <c r="H4" s="572"/>
      <c r="I4" s="572"/>
      <c r="J4" s="572"/>
      <c r="K4" s="574" t="s">
        <v>632</v>
      </c>
      <c r="M4" t="s">
        <v>1149</v>
      </c>
    </row>
    <row r="5" spans="1:11" ht="18" customHeight="1">
      <c r="A5" s="572"/>
      <c r="B5" s="575" t="s">
        <v>1021</v>
      </c>
      <c r="C5" s="576" t="s">
        <v>1039</v>
      </c>
      <c r="D5" s="577" t="s">
        <v>848</v>
      </c>
      <c r="E5" s="577" t="s">
        <v>1154</v>
      </c>
      <c r="F5" s="577" t="s">
        <v>7</v>
      </c>
      <c r="G5" s="577" t="s">
        <v>52</v>
      </c>
      <c r="H5" s="577" t="s">
        <v>154</v>
      </c>
      <c r="I5" s="575" t="s">
        <v>38</v>
      </c>
      <c r="J5" s="575" t="s">
        <v>1213</v>
      </c>
      <c r="K5" s="576" t="s">
        <v>1040</v>
      </c>
    </row>
    <row r="6" spans="1:11" ht="18" customHeight="1">
      <c r="A6" s="572"/>
      <c r="B6" s="575" t="s">
        <v>527</v>
      </c>
      <c r="C6" s="576" t="s">
        <v>561</v>
      </c>
      <c r="D6" s="578">
        <v>530</v>
      </c>
      <c r="E6" s="578">
        <v>550</v>
      </c>
      <c r="F6" s="578">
        <v>560</v>
      </c>
      <c r="G6" s="578">
        <v>570</v>
      </c>
      <c r="H6" s="578">
        <v>580</v>
      </c>
      <c r="I6" s="579">
        <v>645</v>
      </c>
      <c r="J6" s="579">
        <v>850</v>
      </c>
      <c r="K6" s="576" t="s">
        <v>633</v>
      </c>
    </row>
    <row r="7" spans="1:11" ht="18" customHeight="1">
      <c r="A7" s="572"/>
      <c r="B7" s="575"/>
      <c r="C7" s="576" t="s">
        <v>562</v>
      </c>
      <c r="D7" s="578">
        <v>560</v>
      </c>
      <c r="E7" s="578">
        <v>580</v>
      </c>
      <c r="F7" s="578">
        <v>590</v>
      </c>
      <c r="G7" s="578">
        <v>600</v>
      </c>
      <c r="H7" s="578">
        <v>610</v>
      </c>
      <c r="I7" s="579">
        <v>675</v>
      </c>
      <c r="J7" s="579">
        <v>880</v>
      </c>
      <c r="K7" s="576" t="s">
        <v>633</v>
      </c>
    </row>
    <row r="8" spans="1:11" ht="18" customHeight="1">
      <c r="A8" s="572"/>
      <c r="B8" s="575" t="s">
        <v>563</v>
      </c>
      <c r="C8" s="576" t="s">
        <v>577</v>
      </c>
      <c r="D8" s="578">
        <v>620</v>
      </c>
      <c r="E8" s="578">
        <v>630</v>
      </c>
      <c r="F8" s="578">
        <v>640</v>
      </c>
      <c r="G8" s="578">
        <v>650</v>
      </c>
      <c r="H8" s="578">
        <v>750</v>
      </c>
      <c r="I8" s="579"/>
      <c r="J8" s="579">
        <v>1000</v>
      </c>
      <c r="K8" s="576" t="s">
        <v>634</v>
      </c>
    </row>
    <row r="9" spans="1:11" ht="18" customHeight="1">
      <c r="A9" s="572"/>
      <c r="B9" s="575" t="s">
        <v>564</v>
      </c>
      <c r="C9" s="576" t="s">
        <v>577</v>
      </c>
      <c r="D9" s="578">
        <v>485</v>
      </c>
      <c r="E9" s="578">
        <v>505</v>
      </c>
      <c r="F9" s="578">
        <v>515</v>
      </c>
      <c r="G9" s="578">
        <v>525</v>
      </c>
      <c r="H9" s="578">
        <v>540</v>
      </c>
      <c r="I9" s="579">
        <v>600</v>
      </c>
      <c r="J9" s="579">
        <v>840</v>
      </c>
      <c r="K9" s="576" t="s">
        <v>633</v>
      </c>
    </row>
    <row r="10" spans="1:11" ht="18" customHeight="1">
      <c r="A10" s="572"/>
      <c r="B10" s="575" t="s">
        <v>565</v>
      </c>
      <c r="C10" s="576" t="s">
        <v>577</v>
      </c>
      <c r="D10" s="578">
        <v>485</v>
      </c>
      <c r="E10" s="578">
        <v>505</v>
      </c>
      <c r="F10" s="578">
        <v>515</v>
      </c>
      <c r="G10" s="578">
        <v>525</v>
      </c>
      <c r="H10" s="578">
        <v>540</v>
      </c>
      <c r="I10" s="579">
        <v>600</v>
      </c>
      <c r="J10" s="579">
        <v>840</v>
      </c>
      <c r="K10" s="576" t="s">
        <v>633</v>
      </c>
    </row>
    <row r="11" spans="1:11" ht="18" customHeight="1">
      <c r="A11" s="572"/>
      <c r="B11" s="575" t="s">
        <v>566</v>
      </c>
      <c r="C11" s="576" t="s">
        <v>577</v>
      </c>
      <c r="D11" s="578">
        <v>485</v>
      </c>
      <c r="E11" s="578">
        <v>505</v>
      </c>
      <c r="F11" s="578">
        <v>525</v>
      </c>
      <c r="G11" s="578">
        <v>540</v>
      </c>
      <c r="H11" s="578">
        <v>540</v>
      </c>
      <c r="I11" s="579">
        <v>620</v>
      </c>
      <c r="J11" s="579">
        <v>840</v>
      </c>
      <c r="K11" s="576" t="s">
        <v>633</v>
      </c>
    </row>
    <row r="12" spans="1:11" ht="18" customHeight="1">
      <c r="A12" s="572"/>
      <c r="B12" s="575" t="s">
        <v>567</v>
      </c>
      <c r="C12" s="576" t="s">
        <v>577</v>
      </c>
      <c r="D12" s="578">
        <v>485</v>
      </c>
      <c r="E12" s="578">
        <v>505</v>
      </c>
      <c r="F12" s="578">
        <v>515</v>
      </c>
      <c r="G12" s="578">
        <v>525</v>
      </c>
      <c r="H12" s="578">
        <v>540</v>
      </c>
      <c r="I12" s="579">
        <v>600</v>
      </c>
      <c r="J12" s="579">
        <v>915</v>
      </c>
      <c r="K12" s="576" t="s">
        <v>633</v>
      </c>
    </row>
    <row r="13" spans="1:11" ht="18" customHeight="1">
      <c r="A13" s="572"/>
      <c r="B13" s="575" t="s">
        <v>568</v>
      </c>
      <c r="C13" s="576" t="s">
        <v>577</v>
      </c>
      <c r="D13" s="578">
        <v>1320</v>
      </c>
      <c r="E13" s="578">
        <v>1370</v>
      </c>
      <c r="F13" s="578">
        <v>1390</v>
      </c>
      <c r="G13" s="578">
        <v>1400</v>
      </c>
      <c r="H13" s="578">
        <v>1410</v>
      </c>
      <c r="I13" s="579">
        <v>1550</v>
      </c>
      <c r="J13" s="579">
        <v>2000</v>
      </c>
      <c r="K13" s="576" t="s">
        <v>633</v>
      </c>
    </row>
    <row r="14" spans="1:11" ht="18" customHeight="1">
      <c r="A14" s="572"/>
      <c r="B14" s="575" t="s">
        <v>569</v>
      </c>
      <c r="C14" s="576" t="s">
        <v>577</v>
      </c>
      <c r="D14" s="578">
        <v>1330</v>
      </c>
      <c r="E14" s="578">
        <v>1370</v>
      </c>
      <c r="F14" s="578">
        <v>1410</v>
      </c>
      <c r="G14" s="578">
        <v>1520</v>
      </c>
      <c r="H14" s="578">
        <v>1520</v>
      </c>
      <c r="I14" s="579">
        <v>1700</v>
      </c>
      <c r="J14" s="579">
        <v>2520</v>
      </c>
      <c r="K14" s="576" t="s">
        <v>633</v>
      </c>
    </row>
    <row r="15" spans="1:11" ht="18" customHeight="1">
      <c r="A15" s="572"/>
      <c r="B15" s="575" t="s">
        <v>570</v>
      </c>
      <c r="C15" s="576" t="s">
        <v>577</v>
      </c>
      <c r="D15" s="578">
        <v>1330</v>
      </c>
      <c r="E15" s="578">
        <v>1370</v>
      </c>
      <c r="F15" s="578">
        <v>1410</v>
      </c>
      <c r="G15" s="578">
        <v>1520</v>
      </c>
      <c r="H15" s="578">
        <v>1520</v>
      </c>
      <c r="I15" s="579">
        <v>1700</v>
      </c>
      <c r="J15" s="579">
        <v>2520</v>
      </c>
      <c r="K15" s="576" t="s">
        <v>633</v>
      </c>
    </row>
    <row r="16" spans="1:11" ht="18" customHeight="1">
      <c r="A16" s="572"/>
      <c r="B16" s="575" t="s">
        <v>576</v>
      </c>
      <c r="C16" s="576" t="s">
        <v>577</v>
      </c>
      <c r="D16" s="578">
        <v>1200</v>
      </c>
      <c r="E16" s="578">
        <v>1400</v>
      </c>
      <c r="F16" s="578">
        <v>1425</v>
      </c>
      <c r="G16" s="578">
        <v>1435</v>
      </c>
      <c r="H16" s="578">
        <v>1445</v>
      </c>
      <c r="I16" s="579"/>
      <c r="J16" s="579"/>
      <c r="K16" s="576" t="s">
        <v>634</v>
      </c>
    </row>
    <row r="17" spans="1:11" ht="18" customHeight="1">
      <c r="A17" s="572"/>
      <c r="B17" s="575" t="s">
        <v>1161</v>
      </c>
      <c r="C17" s="576"/>
      <c r="D17" s="578"/>
      <c r="E17" s="578"/>
      <c r="F17" s="578"/>
      <c r="G17" s="578"/>
      <c r="H17" s="575"/>
      <c r="I17" s="579">
        <v>1800</v>
      </c>
      <c r="J17" s="579"/>
      <c r="K17" s="576"/>
    </row>
    <row r="18" spans="1:11" ht="18" customHeight="1">
      <c r="A18" s="572"/>
      <c r="B18" s="575" t="s">
        <v>1160</v>
      </c>
      <c r="C18" s="576" t="s">
        <v>577</v>
      </c>
      <c r="D18" s="578">
        <v>1300</v>
      </c>
      <c r="E18" s="578">
        <v>1600</v>
      </c>
      <c r="F18" s="578">
        <v>1700</v>
      </c>
      <c r="G18" s="578">
        <v>1715</v>
      </c>
      <c r="H18" s="578">
        <v>1715</v>
      </c>
      <c r="I18" s="579"/>
      <c r="J18" s="579"/>
      <c r="K18" s="576" t="s">
        <v>634</v>
      </c>
    </row>
    <row r="19" spans="1:11" ht="18" customHeight="1">
      <c r="A19" s="572"/>
      <c r="B19" s="575" t="s">
        <v>572</v>
      </c>
      <c r="C19" s="576" t="s">
        <v>577</v>
      </c>
      <c r="D19" s="578">
        <v>1355</v>
      </c>
      <c r="E19" s="578">
        <v>1400</v>
      </c>
      <c r="F19" s="578">
        <v>1500</v>
      </c>
      <c r="G19" s="578">
        <v>1520</v>
      </c>
      <c r="H19" s="578">
        <v>1520</v>
      </c>
      <c r="I19" s="579">
        <v>1550</v>
      </c>
      <c r="J19" s="579">
        <v>2100</v>
      </c>
      <c r="K19" s="576" t="s">
        <v>633</v>
      </c>
    </row>
    <row r="20" spans="1:11" ht="18" customHeight="1">
      <c r="A20" s="572"/>
      <c r="B20" s="575" t="s">
        <v>54</v>
      </c>
      <c r="C20" s="576" t="s">
        <v>577</v>
      </c>
      <c r="D20" s="578">
        <v>1120</v>
      </c>
      <c r="E20" s="578">
        <v>1155</v>
      </c>
      <c r="F20" s="578">
        <v>1180</v>
      </c>
      <c r="G20" s="578">
        <v>1200</v>
      </c>
      <c r="H20" s="578">
        <v>1220</v>
      </c>
      <c r="I20" s="579">
        <v>1240</v>
      </c>
      <c r="J20" s="579">
        <v>2405</v>
      </c>
      <c r="K20" s="576" t="s">
        <v>633</v>
      </c>
    </row>
    <row r="21" spans="1:11" ht="18" customHeight="1">
      <c r="A21" s="572"/>
      <c r="B21" s="575" t="s">
        <v>575</v>
      </c>
      <c r="C21" s="576" t="s">
        <v>577</v>
      </c>
      <c r="D21" s="578">
        <v>1450</v>
      </c>
      <c r="E21" s="578">
        <v>1485</v>
      </c>
      <c r="F21" s="578">
        <v>1500</v>
      </c>
      <c r="G21" s="578">
        <v>1550</v>
      </c>
      <c r="H21" s="578">
        <v>1560</v>
      </c>
      <c r="I21" s="579">
        <v>1580</v>
      </c>
      <c r="J21" s="579">
        <v>2750</v>
      </c>
      <c r="K21" s="576" t="s">
        <v>633</v>
      </c>
    </row>
    <row r="22" spans="1:11" ht="18" customHeight="1">
      <c r="A22" s="572"/>
      <c r="B22" s="575" t="s">
        <v>573</v>
      </c>
      <c r="C22" s="576" t="s">
        <v>577</v>
      </c>
      <c r="D22" s="578">
        <v>1195</v>
      </c>
      <c r="E22" s="578">
        <v>1250</v>
      </c>
      <c r="F22" s="578">
        <v>1340</v>
      </c>
      <c r="G22" s="578">
        <v>1500</v>
      </c>
      <c r="H22" s="578">
        <v>1500</v>
      </c>
      <c r="I22" s="579">
        <v>1510</v>
      </c>
      <c r="J22" s="579">
        <v>2215</v>
      </c>
      <c r="K22" s="576" t="s">
        <v>633</v>
      </c>
    </row>
    <row r="23" spans="1:11" ht="18" customHeight="1">
      <c r="A23" s="572"/>
      <c r="B23" s="575" t="s">
        <v>574</v>
      </c>
      <c r="C23" s="576" t="s">
        <v>578</v>
      </c>
      <c r="D23" s="578">
        <v>795</v>
      </c>
      <c r="E23" s="578">
        <v>840</v>
      </c>
      <c r="F23" s="578">
        <v>900</v>
      </c>
      <c r="G23" s="578">
        <v>900</v>
      </c>
      <c r="H23" s="578">
        <v>900</v>
      </c>
      <c r="I23" s="579">
        <v>910</v>
      </c>
      <c r="J23" s="579">
        <v>1350</v>
      </c>
      <c r="K23" s="576" t="s">
        <v>633</v>
      </c>
    </row>
    <row r="24" spans="1:11" ht="18" customHeight="1">
      <c r="A24" s="572"/>
      <c r="B24" s="575"/>
      <c r="C24" s="576" t="s">
        <v>579</v>
      </c>
      <c r="D24" s="578">
        <v>885</v>
      </c>
      <c r="E24" s="578">
        <v>930</v>
      </c>
      <c r="F24" s="578">
        <v>1000</v>
      </c>
      <c r="G24" s="578">
        <v>1010</v>
      </c>
      <c r="H24" s="578">
        <v>1020</v>
      </c>
      <c r="I24" s="579">
        <v>1050</v>
      </c>
      <c r="J24" s="579">
        <v>1390</v>
      </c>
      <c r="K24" s="576" t="s">
        <v>633</v>
      </c>
    </row>
    <row r="25" spans="1:11" ht="18" customHeight="1">
      <c r="A25" s="572"/>
      <c r="B25" s="575" t="s">
        <v>571</v>
      </c>
      <c r="C25" s="576" t="s">
        <v>83</v>
      </c>
      <c r="D25" s="578">
        <v>1675</v>
      </c>
      <c r="E25" s="578">
        <v>1725</v>
      </c>
      <c r="F25" s="578">
        <v>1760</v>
      </c>
      <c r="G25" s="578">
        <v>1760</v>
      </c>
      <c r="H25" s="578">
        <v>1770</v>
      </c>
      <c r="I25" s="579">
        <v>1800</v>
      </c>
      <c r="J25" s="579">
        <v>2500</v>
      </c>
      <c r="K25" s="576" t="s">
        <v>633</v>
      </c>
    </row>
    <row r="26" spans="1:11" ht="18" customHeight="1">
      <c r="A26" s="572"/>
      <c r="B26" s="575"/>
      <c r="C26" s="576" t="s">
        <v>84</v>
      </c>
      <c r="D26" s="578">
        <v>1675</v>
      </c>
      <c r="E26" s="578">
        <v>1725</v>
      </c>
      <c r="F26" s="578">
        <v>1760</v>
      </c>
      <c r="G26" s="578">
        <v>1760</v>
      </c>
      <c r="H26" s="578">
        <v>1770</v>
      </c>
      <c r="I26" s="579">
        <v>2030</v>
      </c>
      <c r="J26" s="579">
        <v>3000</v>
      </c>
      <c r="K26" s="576" t="s">
        <v>633</v>
      </c>
    </row>
    <row r="27" spans="1:11" ht="12.75">
      <c r="A27" s="572"/>
      <c r="B27" s="572" t="s">
        <v>327</v>
      </c>
      <c r="C27" s="572"/>
      <c r="D27" s="580"/>
      <c r="E27" s="580"/>
      <c r="F27" s="580"/>
      <c r="G27" s="580"/>
      <c r="H27" s="580"/>
      <c r="I27" s="580"/>
      <c r="J27" s="580"/>
      <c r="K27" s="574"/>
    </row>
    <row r="28" spans="4:10" ht="12.75">
      <c r="D28" s="8"/>
      <c r="E28" s="8"/>
      <c r="F28" s="8"/>
      <c r="G28" s="8"/>
      <c r="H28" s="8"/>
      <c r="I28" s="8"/>
      <c r="J28" s="8"/>
    </row>
    <row r="29" spans="4:10" ht="12.75">
      <c r="D29" s="8"/>
      <c r="E29" s="8"/>
      <c r="F29" s="8"/>
      <c r="G29" s="8"/>
      <c r="H29" s="8"/>
      <c r="I29" s="8"/>
      <c r="J29" s="8"/>
    </row>
    <row r="30" spans="4:10" ht="12.75">
      <c r="D30" s="8"/>
      <c r="E30" s="8"/>
      <c r="F30" s="8"/>
      <c r="G30" s="8"/>
      <c r="H30" s="8"/>
      <c r="I30" s="8"/>
      <c r="J30" s="8"/>
    </row>
    <row r="31" spans="4:10" ht="12.75">
      <c r="D31" s="8"/>
      <c r="E31" s="8"/>
      <c r="F31" s="8"/>
      <c r="G31" s="8"/>
      <c r="H31" s="8"/>
      <c r="I31" s="8"/>
      <c r="J31" s="8"/>
    </row>
    <row r="32" spans="4:10" ht="12.75">
      <c r="D32" s="8"/>
      <c r="E32" s="8"/>
      <c r="F32" s="8"/>
      <c r="G32" s="8"/>
      <c r="H32" s="8"/>
      <c r="I32" s="8"/>
      <c r="J32" s="8"/>
    </row>
    <row r="33" spans="4:10" ht="12.75">
      <c r="D33" s="8"/>
      <c r="E33" s="8"/>
      <c r="F33" s="8"/>
      <c r="G33" s="8"/>
      <c r="H33" s="8"/>
      <c r="I33" s="8"/>
      <c r="J33" s="8"/>
    </row>
    <row r="34" spans="4:10" ht="12.75">
      <c r="D34" s="8"/>
      <c r="E34" s="8"/>
      <c r="F34" s="8"/>
      <c r="G34" s="8"/>
      <c r="H34" s="8"/>
      <c r="I34" s="8"/>
      <c r="J34" s="8"/>
    </row>
    <row r="35" spans="4:10" ht="12.75">
      <c r="D35" s="8"/>
      <c r="E35" s="8"/>
      <c r="F35" s="8"/>
      <c r="G35" s="8"/>
      <c r="H35" s="8"/>
      <c r="I35" s="8"/>
      <c r="J35" s="8"/>
    </row>
    <row r="36" spans="4:10" ht="12.75">
      <c r="D36" s="8"/>
      <c r="E36" s="8"/>
      <c r="F36" s="8"/>
      <c r="G36" s="8"/>
      <c r="H36" s="8"/>
      <c r="I36" s="8"/>
      <c r="J36" s="8"/>
    </row>
    <row r="37" spans="4:10" ht="12.75">
      <c r="D37" s="8"/>
      <c r="E37" s="8"/>
      <c r="F37" s="8"/>
      <c r="G37" s="8"/>
      <c r="H37" s="8"/>
      <c r="I37" s="8"/>
      <c r="J37" s="8"/>
    </row>
    <row r="38" spans="4:10" ht="12.75">
      <c r="D38" s="8"/>
      <c r="E38" s="8"/>
      <c r="F38" s="8"/>
      <c r="G38" s="8"/>
      <c r="H38" s="8"/>
      <c r="I38" s="8"/>
      <c r="J38" s="8"/>
    </row>
    <row r="39" spans="4:10" ht="12.75">
      <c r="D39" s="8"/>
      <c r="E39" s="8"/>
      <c r="F39" s="8"/>
      <c r="G39" s="8"/>
      <c r="H39" s="8"/>
      <c r="I39" s="8"/>
      <c r="J39" s="8"/>
    </row>
    <row r="40" spans="4:10" ht="12.75">
      <c r="D40" s="8"/>
      <c r="E40" s="8"/>
      <c r="F40" s="8"/>
      <c r="G40" s="8"/>
      <c r="H40" s="8"/>
      <c r="I40" s="8"/>
      <c r="J40" s="8"/>
    </row>
    <row r="41" spans="4:10" ht="12.75">
      <c r="D41" s="8"/>
      <c r="E41" s="8"/>
      <c r="F41" s="8"/>
      <c r="G41" s="8"/>
      <c r="H41" s="8"/>
      <c r="I41" s="8"/>
      <c r="J41" s="8"/>
    </row>
    <row r="42" spans="4:10" ht="12.75">
      <c r="D42" s="8"/>
      <c r="E42" s="8"/>
      <c r="F42" s="8"/>
      <c r="G42" s="8"/>
      <c r="H42" s="8"/>
      <c r="I42" s="8"/>
      <c r="J42" s="8"/>
    </row>
    <row r="43" spans="4:10" ht="12.75">
      <c r="D43" s="8"/>
      <c r="E43" s="8"/>
      <c r="F43" s="8"/>
      <c r="G43" s="8"/>
      <c r="H43" s="8"/>
      <c r="I43" s="8"/>
      <c r="J43" s="8"/>
    </row>
    <row r="44" spans="4:10" ht="12.75">
      <c r="D44" s="8"/>
      <c r="E44" s="8"/>
      <c r="F44" s="8"/>
      <c r="G44" s="8"/>
      <c r="H44" s="8"/>
      <c r="I44" s="8"/>
      <c r="J44" s="8"/>
    </row>
    <row r="45" spans="4:10" ht="12.75">
      <c r="D45" s="8"/>
      <c r="E45" s="8"/>
      <c r="F45" s="8"/>
      <c r="G45" s="8"/>
      <c r="H45" s="8"/>
      <c r="I45" s="8"/>
      <c r="J45" s="8"/>
    </row>
    <row r="46" spans="4:10" ht="12.75">
      <c r="D46" s="8"/>
      <c r="E46" s="8"/>
      <c r="F46" s="8"/>
      <c r="G46" s="8"/>
      <c r="H46" s="8"/>
      <c r="I46" s="8"/>
      <c r="J46" s="8"/>
    </row>
    <row r="47" spans="4:10" ht="12.75">
      <c r="D47" s="8"/>
      <c r="E47" s="8"/>
      <c r="F47" s="8"/>
      <c r="G47" s="8"/>
      <c r="H47" s="8"/>
      <c r="I47" s="8"/>
      <c r="J47" s="8"/>
    </row>
    <row r="48" spans="4:10" ht="12.75">
      <c r="D48" s="8"/>
      <c r="E48" s="8"/>
      <c r="F48" s="8"/>
      <c r="G48" s="8"/>
      <c r="H48" s="8"/>
      <c r="I48" s="8"/>
      <c r="J48" s="8"/>
    </row>
    <row r="49" spans="4:10" ht="12.75">
      <c r="D49" s="8"/>
      <c r="E49" s="8"/>
      <c r="F49" s="8"/>
      <c r="G49" s="8"/>
      <c r="H49" s="8"/>
      <c r="I49" s="8"/>
      <c r="J49" s="8"/>
    </row>
    <row r="50" spans="4:10" ht="12.75">
      <c r="D50" s="8"/>
      <c r="E50" s="8"/>
      <c r="F50" s="8"/>
      <c r="G50" s="8"/>
      <c r="H50" s="8"/>
      <c r="I50" s="8"/>
      <c r="J50" s="8"/>
    </row>
  </sheetData>
  <mergeCells count="3">
    <mergeCell ref="B2:K2"/>
    <mergeCell ref="B3:K3"/>
    <mergeCell ref="B1:K1"/>
  </mergeCells>
  <printOptions horizontalCentered="1" verticalCentered="1"/>
  <pageMargins left="0.5905511811023623" right="0.1968503937007874" top="0.3937007874015748" bottom="0.68" header="0.1968503937007874" footer="0.45"/>
  <pageSetup fitToHeight="1" fitToWidth="1" horizontalDpi="1200" verticalDpi="1200" orientation="landscape" paperSize="9" scale="75" r:id="rId2"/>
  <drawing r:id="rId1"/>
</worksheet>
</file>

<file path=xl/worksheets/sheet25.xml><?xml version="1.0" encoding="utf-8"?>
<worksheet xmlns="http://schemas.openxmlformats.org/spreadsheetml/2006/main" xmlns:r="http://schemas.openxmlformats.org/officeDocument/2006/relationships">
  <sheetPr codeName="Sheet19">
    <pageSetUpPr fitToPage="1"/>
  </sheetPr>
  <dimension ref="B1:H78"/>
  <sheetViews>
    <sheetView workbookViewId="0" topLeftCell="A58">
      <selection activeCell="H64" sqref="H64"/>
    </sheetView>
  </sheetViews>
  <sheetFormatPr defaultColWidth="9.140625" defaultRowHeight="12.75"/>
  <cols>
    <col min="2" max="2" width="18.7109375" style="0" customWidth="1"/>
    <col min="3" max="3" width="12.57421875" style="0" customWidth="1"/>
    <col min="4" max="4" width="14.28125" style="0" customWidth="1"/>
    <col min="5" max="5" width="15.8515625" style="0" customWidth="1"/>
    <col min="6" max="6" width="16.140625" style="0" customWidth="1"/>
  </cols>
  <sheetData>
    <row r="1" spans="2:8" ht="12" customHeight="1">
      <c r="B1" s="581" t="s">
        <v>813</v>
      </c>
      <c r="C1" s="581"/>
      <c r="D1" s="581"/>
      <c r="E1" s="581"/>
      <c r="F1" s="581"/>
      <c r="G1" s="582"/>
      <c r="H1" t="s">
        <v>1149</v>
      </c>
    </row>
    <row r="2" spans="2:7" ht="12" customHeight="1">
      <c r="B2" s="583" t="s">
        <v>815</v>
      </c>
      <c r="C2" s="583"/>
      <c r="D2" s="583"/>
      <c r="E2" s="583"/>
      <c r="F2" s="583"/>
      <c r="G2" s="582"/>
    </row>
    <row r="3" spans="2:7" ht="12" customHeight="1">
      <c r="B3" s="584"/>
      <c r="C3" s="584"/>
      <c r="D3" s="584"/>
      <c r="E3" s="584"/>
      <c r="F3" s="585" t="s">
        <v>906</v>
      </c>
      <c r="G3" s="585"/>
    </row>
    <row r="4" spans="2:7" ht="12" customHeight="1">
      <c r="B4" s="586" t="s">
        <v>272</v>
      </c>
      <c r="C4" s="587"/>
      <c r="D4" s="587"/>
      <c r="E4" s="587"/>
      <c r="F4" s="587"/>
      <c r="G4" s="582"/>
    </row>
    <row r="5" spans="2:7" ht="12" customHeight="1">
      <c r="B5" s="588" t="s">
        <v>747</v>
      </c>
      <c r="C5" s="589" t="s">
        <v>581</v>
      </c>
      <c r="D5" s="589"/>
      <c r="E5" s="590" t="s">
        <v>584</v>
      </c>
      <c r="F5" s="591"/>
      <c r="G5" s="582"/>
    </row>
    <row r="6" spans="2:7" ht="12" customHeight="1">
      <c r="B6" s="592"/>
      <c r="C6" s="593" t="s">
        <v>582</v>
      </c>
      <c r="D6" s="593" t="s">
        <v>583</v>
      </c>
      <c r="E6" s="593" t="s">
        <v>582</v>
      </c>
      <c r="F6" s="593" t="s">
        <v>583</v>
      </c>
      <c r="G6" s="582"/>
    </row>
    <row r="7" spans="2:7" ht="12" customHeight="1">
      <c r="B7" s="594" t="s">
        <v>752</v>
      </c>
      <c r="C7" s="595">
        <v>869</v>
      </c>
      <c r="D7" s="595">
        <v>917</v>
      </c>
      <c r="E7" s="595">
        <v>870.6</v>
      </c>
      <c r="F7" s="595">
        <v>917.9</v>
      </c>
      <c r="G7" s="582"/>
    </row>
    <row r="8" spans="2:7" ht="12" customHeight="1">
      <c r="B8" s="594" t="s">
        <v>754</v>
      </c>
      <c r="C8" s="595">
        <v>903.1</v>
      </c>
      <c r="D8" s="595">
        <v>951.1</v>
      </c>
      <c r="E8" s="595">
        <v>899.5</v>
      </c>
      <c r="F8" s="595">
        <v>946.8</v>
      </c>
      <c r="G8" s="582"/>
    </row>
    <row r="9" spans="2:7" ht="12" customHeight="1">
      <c r="B9" s="594" t="s">
        <v>848</v>
      </c>
      <c r="C9" s="595">
        <v>938.3</v>
      </c>
      <c r="D9" s="595">
        <v>986.3</v>
      </c>
      <c r="E9" s="595">
        <v>924.7</v>
      </c>
      <c r="F9" s="595">
        <v>972</v>
      </c>
      <c r="G9" s="582"/>
    </row>
    <row r="10" spans="2:7" ht="12" customHeight="1">
      <c r="B10" s="594" t="s">
        <v>1154</v>
      </c>
      <c r="C10" s="595">
        <v>965.7</v>
      </c>
      <c r="D10" s="595">
        <v>1013.7</v>
      </c>
      <c r="E10" s="595">
        <v>952.1</v>
      </c>
      <c r="F10" s="595">
        <v>999.1</v>
      </c>
      <c r="G10" s="582"/>
    </row>
    <row r="11" spans="2:7" ht="12" customHeight="1">
      <c r="B11" s="594" t="s">
        <v>7</v>
      </c>
      <c r="C11" s="595">
        <v>965.7</v>
      </c>
      <c r="D11" s="595">
        <v>1013.7</v>
      </c>
      <c r="E11" s="595">
        <v>952.1</v>
      </c>
      <c r="F11" s="595">
        <v>999.4</v>
      </c>
      <c r="G11" s="582"/>
    </row>
    <row r="12" spans="2:7" ht="12" customHeight="1">
      <c r="B12" s="594" t="s">
        <v>52</v>
      </c>
      <c r="C12" s="595">
        <v>965.7</v>
      </c>
      <c r="D12" s="595">
        <v>1013.7</v>
      </c>
      <c r="E12" s="595">
        <v>965.3</v>
      </c>
      <c r="F12" s="595">
        <v>1011.6</v>
      </c>
      <c r="G12" s="582"/>
    </row>
    <row r="13" spans="2:7" ht="12" customHeight="1">
      <c r="B13" s="594" t="s">
        <v>154</v>
      </c>
      <c r="C13" s="595">
        <v>1041.2</v>
      </c>
      <c r="D13" s="595">
        <v>1088.3</v>
      </c>
      <c r="E13" s="595">
        <v>1041.8</v>
      </c>
      <c r="F13" s="595">
        <v>1088.2</v>
      </c>
      <c r="G13" s="582"/>
    </row>
    <row r="14" spans="2:7" ht="12" customHeight="1">
      <c r="B14" s="594" t="s">
        <v>38</v>
      </c>
      <c r="C14" s="595">
        <v>1199.3</v>
      </c>
      <c r="D14" s="595">
        <v>1245</v>
      </c>
      <c r="E14" s="595">
        <v>1196.9</v>
      </c>
      <c r="F14" s="595">
        <v>1241.9</v>
      </c>
      <c r="G14" s="582"/>
    </row>
    <row r="15" spans="2:7" ht="12" customHeight="1">
      <c r="B15" s="596" t="s">
        <v>67</v>
      </c>
      <c r="C15" s="596"/>
      <c r="D15" s="596"/>
      <c r="E15" s="596"/>
      <c r="F15" s="596"/>
      <c r="G15" s="582"/>
    </row>
    <row r="16" spans="2:7" ht="12" customHeight="1">
      <c r="B16" s="594" t="s">
        <v>55</v>
      </c>
      <c r="C16" s="593">
        <v>1052.37</v>
      </c>
      <c r="D16" s="593">
        <v>1102.11</v>
      </c>
      <c r="E16" s="593">
        <v>1036.91</v>
      </c>
      <c r="F16" s="593">
        <v>1085.48</v>
      </c>
      <c r="G16" s="582"/>
    </row>
    <row r="17" spans="2:7" ht="12" customHeight="1">
      <c r="B17" s="594" t="s">
        <v>56</v>
      </c>
      <c r="C17" s="595">
        <v>1045.28</v>
      </c>
      <c r="D17" s="595">
        <v>1093.14</v>
      </c>
      <c r="E17" s="595">
        <v>1029.79</v>
      </c>
      <c r="F17" s="595">
        <v>1076.5</v>
      </c>
      <c r="G17" s="582"/>
    </row>
    <row r="18" spans="2:7" ht="12" customHeight="1">
      <c r="B18" s="594" t="s">
        <v>290</v>
      </c>
      <c r="C18" s="595">
        <v>1036.29</v>
      </c>
      <c r="D18" s="595">
        <v>1084.47</v>
      </c>
      <c r="E18" s="595">
        <v>1028.21</v>
      </c>
      <c r="F18" s="595">
        <v>1075.24</v>
      </c>
      <c r="G18" s="582"/>
    </row>
    <row r="19" spans="2:7" ht="12" customHeight="1">
      <c r="B19" s="594" t="s">
        <v>291</v>
      </c>
      <c r="C19" s="595">
        <v>1066</v>
      </c>
      <c r="D19" s="595">
        <v>1115.56</v>
      </c>
      <c r="E19" s="595">
        <v>1057.7</v>
      </c>
      <c r="F19" s="595">
        <v>1106.07</v>
      </c>
      <c r="G19" s="582"/>
    </row>
    <row r="20" spans="2:7" ht="12" customHeight="1">
      <c r="B20" s="594" t="s">
        <v>292</v>
      </c>
      <c r="C20" s="595">
        <v>1155.06</v>
      </c>
      <c r="D20" s="595">
        <v>1204.83</v>
      </c>
      <c r="E20" s="595">
        <v>1145.23</v>
      </c>
      <c r="F20" s="595">
        <v>1193.83</v>
      </c>
      <c r="G20" s="582"/>
    </row>
    <row r="21" spans="2:7" ht="12" customHeight="1">
      <c r="B21" s="594" t="s">
        <v>293</v>
      </c>
      <c r="C21" s="595">
        <v>1149.19</v>
      </c>
      <c r="D21" s="595">
        <v>1198.8</v>
      </c>
      <c r="E21" s="595">
        <v>1139.5</v>
      </c>
      <c r="F21" s="595">
        <v>1187.93</v>
      </c>
      <c r="G21" s="582"/>
    </row>
    <row r="22" spans="2:7" ht="12" customHeight="1">
      <c r="B22" s="594" t="s">
        <v>806</v>
      </c>
      <c r="C22" s="595">
        <v>1291.62</v>
      </c>
      <c r="D22" s="595">
        <v>1339.99</v>
      </c>
      <c r="E22" s="595">
        <v>1278.76</v>
      </c>
      <c r="F22" s="595">
        <v>1325.98</v>
      </c>
      <c r="G22" s="582"/>
    </row>
    <row r="23" spans="2:7" ht="12" customHeight="1">
      <c r="B23" s="594" t="s">
        <v>807</v>
      </c>
      <c r="C23" s="595">
        <v>1274.49</v>
      </c>
      <c r="D23" s="595">
        <v>1321.97</v>
      </c>
      <c r="E23" s="595">
        <v>1261.98</v>
      </c>
      <c r="F23" s="595">
        <v>1308.32</v>
      </c>
      <c r="G23" s="582"/>
    </row>
    <row r="24" spans="2:7" ht="12" customHeight="1">
      <c r="B24" s="597" t="s">
        <v>808</v>
      </c>
      <c r="C24" s="598"/>
      <c r="D24" s="598"/>
      <c r="E24" s="598"/>
      <c r="F24" s="599"/>
      <c r="G24" s="582"/>
    </row>
    <row r="25" spans="2:7" ht="12" customHeight="1">
      <c r="B25" s="594" t="s">
        <v>292</v>
      </c>
      <c r="C25" s="595">
        <v>1248.35</v>
      </c>
      <c r="D25" s="595">
        <v>1300.38</v>
      </c>
      <c r="E25" s="595">
        <v>1238.04</v>
      </c>
      <c r="F25" s="595">
        <v>1288.86</v>
      </c>
      <c r="G25" s="582"/>
    </row>
    <row r="26" spans="2:7" ht="12" customHeight="1">
      <c r="B26" s="594" t="s">
        <v>293</v>
      </c>
      <c r="C26" s="595"/>
      <c r="D26" s="595"/>
      <c r="E26" s="595"/>
      <c r="F26" s="595"/>
      <c r="G26" s="582"/>
    </row>
    <row r="27" spans="2:7" ht="12" customHeight="1">
      <c r="B27" s="594" t="s">
        <v>806</v>
      </c>
      <c r="C27" s="595">
        <v>1427.5</v>
      </c>
      <c r="D27" s="595">
        <v>1478.35</v>
      </c>
      <c r="E27" s="595">
        <v>1413.32</v>
      </c>
      <c r="F27" s="595">
        <v>1462.99</v>
      </c>
      <c r="G27" s="582"/>
    </row>
    <row r="28" spans="2:7" ht="12" customHeight="1">
      <c r="B28" s="594" t="s">
        <v>807</v>
      </c>
      <c r="C28" s="595">
        <v>1410.08</v>
      </c>
      <c r="D28" s="595">
        <v>1459.99</v>
      </c>
      <c r="E28" s="595">
        <v>1396.26</v>
      </c>
      <c r="F28" s="595">
        <v>1444.96</v>
      </c>
      <c r="G28" s="582"/>
    </row>
    <row r="29" spans="2:7" ht="12" customHeight="1">
      <c r="B29" s="600"/>
      <c r="C29" s="600"/>
      <c r="D29" s="600"/>
      <c r="E29" s="600"/>
      <c r="F29" s="600"/>
      <c r="G29" s="582"/>
    </row>
    <row r="30" spans="2:7" ht="12" customHeight="1">
      <c r="B30" s="601" t="s">
        <v>585</v>
      </c>
      <c r="C30" s="602" t="s">
        <v>1041</v>
      </c>
      <c r="D30" s="602" t="s">
        <v>1042</v>
      </c>
      <c r="E30" s="602" t="s">
        <v>794</v>
      </c>
      <c r="F30" s="602"/>
      <c r="G30" s="582"/>
    </row>
    <row r="31" spans="2:7" ht="12" customHeight="1">
      <c r="B31" s="601"/>
      <c r="C31" s="602"/>
      <c r="D31" s="602"/>
      <c r="E31" s="602"/>
      <c r="F31" s="602"/>
      <c r="G31" s="582"/>
    </row>
    <row r="32" spans="2:7" ht="12" customHeight="1">
      <c r="B32" s="603" t="s">
        <v>586</v>
      </c>
      <c r="C32" s="595">
        <v>905</v>
      </c>
      <c r="D32" s="595">
        <v>10.05</v>
      </c>
      <c r="E32" s="604" t="s">
        <v>560</v>
      </c>
      <c r="F32" s="604"/>
      <c r="G32" s="582"/>
    </row>
    <row r="33" spans="2:7" ht="12" customHeight="1">
      <c r="B33" s="603"/>
      <c r="C33" s="595">
        <v>905</v>
      </c>
      <c r="D33" s="595">
        <v>10.05</v>
      </c>
      <c r="E33" s="604" t="s">
        <v>752</v>
      </c>
      <c r="F33" s="604"/>
      <c r="G33" s="582"/>
    </row>
    <row r="34" spans="2:7" ht="12" customHeight="1">
      <c r="B34" s="603"/>
      <c r="C34" s="595">
        <v>830</v>
      </c>
      <c r="D34" s="595">
        <v>9.25</v>
      </c>
      <c r="E34" s="604" t="s">
        <v>795</v>
      </c>
      <c r="F34" s="604"/>
      <c r="G34" s="582"/>
    </row>
    <row r="35" spans="2:7" ht="12" customHeight="1">
      <c r="B35" s="603"/>
      <c r="C35" s="595">
        <v>730</v>
      </c>
      <c r="D35" s="595">
        <v>8.2</v>
      </c>
      <c r="E35" s="604" t="s">
        <v>849</v>
      </c>
      <c r="F35" s="604"/>
      <c r="G35" s="582"/>
    </row>
    <row r="36" spans="2:7" ht="12" customHeight="1">
      <c r="B36" s="603"/>
      <c r="C36" s="595">
        <v>730</v>
      </c>
      <c r="D36" s="595">
        <v>8.23</v>
      </c>
      <c r="E36" s="589" t="s">
        <v>853</v>
      </c>
      <c r="F36" s="589"/>
      <c r="G36" s="582"/>
    </row>
    <row r="37" spans="2:7" ht="12" customHeight="1">
      <c r="B37" s="603"/>
      <c r="C37" s="595">
        <v>830</v>
      </c>
      <c r="D37" s="595">
        <v>9.3</v>
      </c>
      <c r="E37" s="589" t="s">
        <v>865</v>
      </c>
      <c r="F37" s="589"/>
      <c r="G37" s="582"/>
    </row>
    <row r="38" spans="2:7" ht="12" customHeight="1">
      <c r="B38" s="603" t="s">
        <v>588</v>
      </c>
      <c r="C38" s="595">
        <v>1180</v>
      </c>
      <c r="D38" s="595">
        <v>12.9</v>
      </c>
      <c r="E38" s="604" t="s">
        <v>560</v>
      </c>
      <c r="F38" s="604"/>
      <c r="G38" s="582"/>
    </row>
    <row r="39" spans="2:7" ht="12" customHeight="1">
      <c r="B39" s="603"/>
      <c r="C39" s="605">
        <v>1180</v>
      </c>
      <c r="D39" s="605">
        <v>12.9</v>
      </c>
      <c r="E39" s="604" t="s">
        <v>752</v>
      </c>
      <c r="F39" s="604"/>
      <c r="G39" s="582"/>
    </row>
    <row r="40" spans="2:7" ht="12" customHeight="1">
      <c r="B40" s="603"/>
      <c r="C40" s="605">
        <v>1130</v>
      </c>
      <c r="D40" s="605">
        <v>12.4</v>
      </c>
      <c r="E40" s="589" t="s">
        <v>796</v>
      </c>
      <c r="F40" s="589"/>
      <c r="G40" s="582"/>
    </row>
    <row r="41" spans="2:7" ht="12" customHeight="1">
      <c r="B41" s="603"/>
      <c r="C41" s="595">
        <v>1130</v>
      </c>
      <c r="D41" s="595">
        <v>12.45</v>
      </c>
      <c r="E41" s="604" t="s">
        <v>797</v>
      </c>
      <c r="F41" s="604"/>
      <c r="G41" s="582"/>
    </row>
    <row r="42" spans="2:7" ht="12" customHeight="1">
      <c r="B42" s="606" t="s">
        <v>907</v>
      </c>
      <c r="C42" s="595">
        <v>350</v>
      </c>
      <c r="D42" s="595" t="s">
        <v>730</v>
      </c>
      <c r="E42" s="604" t="s">
        <v>560</v>
      </c>
      <c r="F42" s="604"/>
      <c r="G42" s="582"/>
    </row>
    <row r="43" spans="2:7" ht="12" customHeight="1">
      <c r="B43" s="607"/>
      <c r="C43" s="595">
        <v>590</v>
      </c>
      <c r="D43" s="595" t="s">
        <v>731</v>
      </c>
      <c r="E43" s="604" t="s">
        <v>908</v>
      </c>
      <c r="F43" s="604"/>
      <c r="G43" s="582"/>
    </row>
    <row r="44" spans="2:7" ht="12" customHeight="1">
      <c r="B44" s="607"/>
      <c r="C44" s="595">
        <v>565</v>
      </c>
      <c r="D44" s="595">
        <v>6.3</v>
      </c>
      <c r="E44" s="608" t="s">
        <v>798</v>
      </c>
      <c r="F44" s="608"/>
      <c r="G44" s="582"/>
    </row>
    <row r="45" spans="2:7" ht="12" customHeight="1">
      <c r="B45" s="607"/>
      <c r="C45" s="595" t="s">
        <v>601</v>
      </c>
      <c r="D45" s="595">
        <v>4.75</v>
      </c>
      <c r="E45" s="608" t="s">
        <v>799</v>
      </c>
      <c r="F45" s="608"/>
      <c r="G45" s="582"/>
    </row>
    <row r="46" spans="2:7" ht="12" customHeight="1">
      <c r="B46" s="609"/>
      <c r="C46" s="595"/>
      <c r="D46" s="595">
        <v>2</v>
      </c>
      <c r="E46" s="610" t="s">
        <v>809</v>
      </c>
      <c r="F46" s="611"/>
      <c r="G46" s="582"/>
    </row>
    <row r="47" spans="2:7" ht="12" customHeight="1">
      <c r="B47" s="594" t="s">
        <v>850</v>
      </c>
      <c r="C47" s="595"/>
      <c r="D47" s="595">
        <v>2</v>
      </c>
      <c r="E47" s="610" t="s">
        <v>809</v>
      </c>
      <c r="F47" s="611"/>
      <c r="G47" s="582"/>
    </row>
    <row r="48" spans="2:7" ht="12" customHeight="1">
      <c r="B48" s="601" t="s">
        <v>591</v>
      </c>
      <c r="C48" s="595">
        <v>699</v>
      </c>
      <c r="D48" s="595">
        <v>7.8</v>
      </c>
      <c r="E48" s="604" t="s">
        <v>800</v>
      </c>
      <c r="F48" s="604"/>
      <c r="G48" s="582"/>
    </row>
    <row r="49" spans="2:7" ht="12" customHeight="1">
      <c r="B49" s="601"/>
      <c r="C49" s="595">
        <v>900</v>
      </c>
      <c r="D49" s="595">
        <v>9.95</v>
      </c>
      <c r="E49" s="589" t="s">
        <v>801</v>
      </c>
      <c r="F49" s="589"/>
      <c r="G49" s="612"/>
    </row>
    <row r="50" spans="2:7" ht="12" customHeight="1">
      <c r="B50" s="601"/>
      <c r="C50" s="595">
        <v>830</v>
      </c>
      <c r="D50" s="595">
        <v>9.2</v>
      </c>
      <c r="E50" s="604" t="s">
        <v>796</v>
      </c>
      <c r="F50" s="604"/>
      <c r="G50" s="582"/>
    </row>
    <row r="51" spans="2:7" ht="12" customHeight="1">
      <c r="B51" s="601"/>
      <c r="C51" s="595">
        <v>830</v>
      </c>
      <c r="D51" s="595">
        <v>9.25</v>
      </c>
      <c r="E51" s="604" t="s">
        <v>797</v>
      </c>
      <c r="F51" s="604"/>
      <c r="G51" s="582"/>
    </row>
    <row r="52" spans="2:7" ht="12" customHeight="1">
      <c r="B52" s="601"/>
      <c r="C52" s="595">
        <v>610</v>
      </c>
      <c r="D52" s="595">
        <v>6.95</v>
      </c>
      <c r="E52" s="604" t="s">
        <v>795</v>
      </c>
      <c r="F52" s="604"/>
      <c r="G52" s="582"/>
    </row>
    <row r="53" spans="2:7" ht="12" customHeight="1">
      <c r="B53" s="601"/>
      <c r="C53" s="595">
        <v>510</v>
      </c>
      <c r="D53" s="595">
        <v>5.85</v>
      </c>
      <c r="E53" s="604" t="s">
        <v>849</v>
      </c>
      <c r="F53" s="604"/>
      <c r="G53" s="582"/>
    </row>
    <row r="54" spans="2:7" ht="12" customHeight="1">
      <c r="B54" s="601"/>
      <c r="C54" s="595">
        <v>510</v>
      </c>
      <c r="D54" s="593">
        <v>5.95</v>
      </c>
      <c r="E54" s="589" t="s">
        <v>853</v>
      </c>
      <c r="F54" s="589"/>
      <c r="G54" s="582"/>
    </row>
    <row r="55" spans="2:8" ht="12" customHeight="1">
      <c r="B55" s="601"/>
      <c r="C55" s="595">
        <v>610</v>
      </c>
      <c r="D55" s="595">
        <v>7</v>
      </c>
      <c r="E55" s="589" t="s">
        <v>865</v>
      </c>
      <c r="F55" s="589"/>
      <c r="G55" s="582"/>
      <c r="H55" s="17"/>
    </row>
    <row r="56" spans="2:7" ht="12" customHeight="1">
      <c r="B56" s="606" t="s">
        <v>587</v>
      </c>
      <c r="C56" s="595">
        <v>450</v>
      </c>
      <c r="D56" s="595">
        <v>5.2</v>
      </c>
      <c r="E56" s="604" t="s">
        <v>560</v>
      </c>
      <c r="F56" s="604"/>
      <c r="G56" s="582"/>
    </row>
    <row r="57" spans="2:7" ht="12" customHeight="1">
      <c r="B57" s="607"/>
      <c r="C57" s="595">
        <v>450</v>
      </c>
      <c r="D57" s="595">
        <v>5.2</v>
      </c>
      <c r="E57" s="604" t="s">
        <v>801</v>
      </c>
      <c r="F57" s="604"/>
      <c r="G57" s="582"/>
    </row>
    <row r="58" spans="2:7" ht="12" customHeight="1">
      <c r="B58" s="607"/>
      <c r="C58" s="595">
        <v>415</v>
      </c>
      <c r="D58" s="595">
        <v>4.85</v>
      </c>
      <c r="E58" s="604" t="s">
        <v>796</v>
      </c>
      <c r="F58" s="604"/>
      <c r="G58" s="582"/>
    </row>
    <row r="59" spans="2:7" ht="12" customHeight="1">
      <c r="B59" s="607"/>
      <c r="C59" s="595">
        <v>415</v>
      </c>
      <c r="D59" s="595">
        <v>4.9</v>
      </c>
      <c r="E59" s="604" t="s">
        <v>797</v>
      </c>
      <c r="F59" s="604"/>
      <c r="G59" s="582"/>
    </row>
    <row r="60" spans="2:8" ht="12" customHeight="1">
      <c r="B60" s="603" t="s">
        <v>589</v>
      </c>
      <c r="C60" s="595">
        <v>1258.38</v>
      </c>
      <c r="D60" s="595">
        <v>13</v>
      </c>
      <c r="E60" s="604" t="s">
        <v>560</v>
      </c>
      <c r="F60" s="604"/>
      <c r="G60" s="582"/>
      <c r="H60" s="11" t="s">
        <v>851</v>
      </c>
    </row>
    <row r="61" spans="2:7" ht="12" customHeight="1">
      <c r="B61" s="603"/>
      <c r="C61" s="595">
        <v>1258.38</v>
      </c>
      <c r="D61" s="595">
        <v>13</v>
      </c>
      <c r="E61" s="604" t="s">
        <v>752</v>
      </c>
      <c r="F61" s="604"/>
      <c r="G61" s="582"/>
    </row>
    <row r="62" spans="2:7" ht="12" customHeight="1">
      <c r="B62" s="603"/>
      <c r="C62" s="595">
        <v>1296.4</v>
      </c>
      <c r="D62" s="595">
        <v>13.5</v>
      </c>
      <c r="E62" s="604" t="s">
        <v>802</v>
      </c>
      <c r="F62" s="604"/>
      <c r="G62" s="582"/>
    </row>
    <row r="63" spans="2:7" ht="12" customHeight="1">
      <c r="B63" s="603"/>
      <c r="C63" s="595">
        <v>1337.75</v>
      </c>
      <c r="D63" s="595">
        <v>13.5</v>
      </c>
      <c r="E63" s="604" t="s">
        <v>1158</v>
      </c>
      <c r="F63" s="604"/>
      <c r="G63" s="582"/>
    </row>
    <row r="64" spans="2:7" ht="12" customHeight="1">
      <c r="B64" s="603" t="s">
        <v>590</v>
      </c>
      <c r="C64" s="595" t="s">
        <v>601</v>
      </c>
      <c r="D64" s="595" t="s">
        <v>803</v>
      </c>
      <c r="E64" s="604" t="s">
        <v>560</v>
      </c>
      <c r="F64" s="604"/>
      <c r="G64" s="582"/>
    </row>
    <row r="65" spans="2:7" ht="12" customHeight="1">
      <c r="B65" s="603"/>
      <c r="C65" s="595" t="s">
        <v>601</v>
      </c>
      <c r="D65" s="595" t="s">
        <v>804</v>
      </c>
      <c r="E65" s="604" t="s">
        <v>752</v>
      </c>
      <c r="F65" s="604"/>
      <c r="G65" s="582"/>
    </row>
    <row r="66" spans="2:7" ht="12" customHeight="1">
      <c r="B66" s="603"/>
      <c r="C66" s="595" t="s">
        <v>601</v>
      </c>
      <c r="D66" s="595" t="s">
        <v>909</v>
      </c>
      <c r="E66" s="604" t="s">
        <v>1159</v>
      </c>
      <c r="F66" s="604"/>
      <c r="G66" s="582"/>
    </row>
    <row r="67" spans="2:7" ht="12" customHeight="1">
      <c r="B67" s="613" t="s">
        <v>810</v>
      </c>
      <c r="C67" s="614"/>
      <c r="D67" s="614"/>
      <c r="E67" s="614"/>
      <c r="F67" s="614"/>
      <c r="G67" s="582"/>
    </row>
    <row r="68" spans="2:7" ht="12" customHeight="1">
      <c r="B68" s="614"/>
      <c r="C68" s="614"/>
      <c r="D68" s="614"/>
      <c r="E68" s="614"/>
      <c r="F68" s="614"/>
      <c r="G68" s="582"/>
    </row>
    <row r="69" spans="2:7" ht="12" customHeight="1">
      <c r="B69" s="614"/>
      <c r="C69" s="614"/>
      <c r="D69" s="614"/>
      <c r="E69" s="614"/>
      <c r="F69" s="614"/>
      <c r="G69" s="582"/>
    </row>
    <row r="70" spans="2:7" ht="12" customHeight="1">
      <c r="B70" s="613" t="s">
        <v>811</v>
      </c>
      <c r="C70" s="614"/>
      <c r="D70" s="614"/>
      <c r="E70" s="614"/>
      <c r="F70" s="614"/>
      <c r="G70" s="582"/>
    </row>
    <row r="71" spans="2:7" ht="12" customHeight="1">
      <c r="B71" s="614"/>
      <c r="C71" s="614"/>
      <c r="D71" s="614"/>
      <c r="E71" s="614"/>
      <c r="F71" s="614"/>
      <c r="G71" s="582"/>
    </row>
    <row r="72" spans="2:7" ht="12" customHeight="1">
      <c r="B72" s="614"/>
      <c r="C72" s="614"/>
      <c r="D72" s="614"/>
      <c r="E72" s="614"/>
      <c r="F72" s="614"/>
      <c r="G72" s="582"/>
    </row>
    <row r="73" spans="2:7" ht="12" customHeight="1">
      <c r="B73" s="615" t="s">
        <v>812</v>
      </c>
      <c r="C73" s="615"/>
      <c r="D73" s="615"/>
      <c r="E73" s="616"/>
      <c r="F73" s="616"/>
      <c r="G73" s="582"/>
    </row>
    <row r="74" ht="12.75">
      <c r="F74" s="7"/>
    </row>
    <row r="75" ht="12.75">
      <c r="F75" s="7"/>
    </row>
    <row r="76" ht="12.75">
      <c r="F76" s="7"/>
    </row>
    <row r="77" ht="12.75">
      <c r="F77" s="7"/>
    </row>
    <row r="78" ht="12.75">
      <c r="F78" s="7"/>
    </row>
  </sheetData>
  <mergeCells count="58">
    <mergeCell ref="B56:B59"/>
    <mergeCell ref="B42:B46"/>
    <mergeCell ref="E46:F46"/>
    <mergeCell ref="E47:F47"/>
    <mergeCell ref="B48:B55"/>
    <mergeCell ref="E57:F57"/>
    <mergeCell ref="E58:F58"/>
    <mergeCell ref="E50:F50"/>
    <mergeCell ref="E56:F56"/>
    <mergeCell ref="E45:F45"/>
    <mergeCell ref="B67:F69"/>
    <mergeCell ref="B70:F72"/>
    <mergeCell ref="B15:F15"/>
    <mergeCell ref="B29:F29"/>
    <mergeCell ref="B30:B31"/>
    <mergeCell ref="C30:C31"/>
    <mergeCell ref="D30:D31"/>
    <mergeCell ref="E30:F31"/>
    <mergeCell ref="B24:F24"/>
    <mergeCell ref="E32:F32"/>
    <mergeCell ref="B1:F1"/>
    <mergeCell ref="B2:F2"/>
    <mergeCell ref="C5:D5"/>
    <mergeCell ref="F3:G3"/>
    <mergeCell ref="B5:B6"/>
    <mergeCell ref="E5:F5"/>
    <mergeCell ref="B4:F4"/>
    <mergeCell ref="E33:F33"/>
    <mergeCell ref="E34:F34"/>
    <mergeCell ref="E35:F35"/>
    <mergeCell ref="B32:B37"/>
    <mergeCell ref="E37:F37"/>
    <mergeCell ref="B38:B41"/>
    <mergeCell ref="E38:F38"/>
    <mergeCell ref="E39:F39"/>
    <mergeCell ref="E40:F40"/>
    <mergeCell ref="B64:B66"/>
    <mergeCell ref="E64:F64"/>
    <mergeCell ref="E65:F65"/>
    <mergeCell ref="E66:F66"/>
    <mergeCell ref="B60:B63"/>
    <mergeCell ref="E60:F60"/>
    <mergeCell ref="E61:F61"/>
    <mergeCell ref="E63:F63"/>
    <mergeCell ref="E54:F54"/>
    <mergeCell ref="E48:F48"/>
    <mergeCell ref="E49:F49"/>
    <mergeCell ref="E53:F53"/>
    <mergeCell ref="E59:F59"/>
    <mergeCell ref="E36:F36"/>
    <mergeCell ref="E55:F55"/>
    <mergeCell ref="E62:F62"/>
    <mergeCell ref="E43:F43"/>
    <mergeCell ref="E44:F44"/>
    <mergeCell ref="E51:F51"/>
    <mergeCell ref="E52:F52"/>
    <mergeCell ref="E42:F42"/>
    <mergeCell ref="E41:F41"/>
  </mergeCells>
  <printOptions horizontalCentered="1" verticalCentered="1"/>
  <pageMargins left="0.590551181102362" right="0.196850393700787" top="0.393700787401575" bottom="0.68" header="0.196850393700787" footer="0.45"/>
  <pageSetup fitToHeight="1" fitToWidth="1" horizontalDpi="1200" verticalDpi="1200" orientation="portrait" paperSize="9" scale="57" r:id="rId1"/>
  <headerFooter alignWithMargins="0">
    <oddFooter>&amp;C(28)</oddFooter>
  </headerFooter>
</worksheet>
</file>

<file path=xl/worksheets/sheet26.xml><?xml version="1.0" encoding="utf-8"?>
<worksheet xmlns="http://schemas.openxmlformats.org/spreadsheetml/2006/main" xmlns:r="http://schemas.openxmlformats.org/officeDocument/2006/relationships">
  <sheetPr codeName="Sheet20">
    <pageSetUpPr fitToPage="1"/>
  </sheetPr>
  <dimension ref="A1:J32"/>
  <sheetViews>
    <sheetView workbookViewId="0" topLeftCell="A22">
      <selection activeCell="F27" sqref="F27"/>
    </sheetView>
  </sheetViews>
  <sheetFormatPr defaultColWidth="9.140625" defaultRowHeight="12.75"/>
  <cols>
    <col min="1" max="1" width="18.00390625" style="0" customWidth="1"/>
    <col min="2" max="2" width="15.57421875" style="0" customWidth="1"/>
    <col min="3" max="3" width="16.8515625" style="0" customWidth="1"/>
    <col min="4" max="4" width="16.421875" style="0" customWidth="1"/>
  </cols>
  <sheetData>
    <row r="1" spans="1:10" ht="12.75">
      <c r="A1" s="617" t="s">
        <v>749</v>
      </c>
      <c r="B1" s="617"/>
      <c r="C1" s="617"/>
      <c r="D1" s="617"/>
      <c r="E1" s="13"/>
      <c r="F1" s="13"/>
      <c r="G1" s="13"/>
      <c r="H1" s="13"/>
      <c r="I1" s="13"/>
      <c r="J1" s="13"/>
    </row>
    <row r="2" spans="1:10" ht="12.75">
      <c r="A2" s="617" t="s">
        <v>592</v>
      </c>
      <c r="B2" s="617"/>
      <c r="C2" s="617"/>
      <c r="D2" s="617"/>
      <c r="E2" s="14"/>
      <c r="F2" s="14"/>
      <c r="G2" s="14"/>
      <c r="H2" s="14"/>
      <c r="I2" s="14"/>
      <c r="J2" s="14"/>
    </row>
    <row r="3" spans="1:4" ht="12.75">
      <c r="A3" s="618" t="s">
        <v>866</v>
      </c>
      <c r="B3" s="619" t="s">
        <v>96</v>
      </c>
      <c r="C3" s="619"/>
      <c r="D3" s="619"/>
    </row>
    <row r="4" spans="1:5" ht="12.75">
      <c r="A4" s="618"/>
      <c r="B4" s="620" t="s">
        <v>593</v>
      </c>
      <c r="C4" s="620" t="s">
        <v>594</v>
      </c>
      <c r="D4" s="620" t="s">
        <v>420</v>
      </c>
      <c r="E4" s="35" t="s">
        <v>73</v>
      </c>
    </row>
    <row r="5" spans="1:4" ht="19.5" customHeight="1">
      <c r="A5" s="621" t="s">
        <v>635</v>
      </c>
      <c r="B5" s="622">
        <v>3623</v>
      </c>
      <c r="C5" s="622">
        <v>15254</v>
      </c>
      <c r="D5" s="622">
        <f aca="true" t="shared" si="0" ref="D5:D10">SUM(B5:C5)</f>
        <v>18877</v>
      </c>
    </row>
    <row r="6" spans="1:4" ht="19.5" customHeight="1">
      <c r="A6" s="621" t="s">
        <v>595</v>
      </c>
      <c r="B6" s="622">
        <v>122</v>
      </c>
      <c r="C6" s="622">
        <v>654</v>
      </c>
      <c r="D6" s="622">
        <f t="shared" si="0"/>
        <v>776</v>
      </c>
    </row>
    <row r="7" spans="1:4" ht="19.5" customHeight="1">
      <c r="A7" s="621" t="s">
        <v>636</v>
      </c>
      <c r="B7" s="622">
        <v>27</v>
      </c>
      <c r="C7" s="622">
        <v>23</v>
      </c>
      <c r="D7" s="622">
        <f t="shared" si="0"/>
        <v>50</v>
      </c>
    </row>
    <row r="8" spans="1:4" ht="19.5" customHeight="1">
      <c r="A8" s="621" t="s">
        <v>637</v>
      </c>
      <c r="B8" s="622">
        <v>12</v>
      </c>
      <c r="C8" s="623" t="s">
        <v>601</v>
      </c>
      <c r="D8" s="622">
        <f t="shared" si="0"/>
        <v>12</v>
      </c>
    </row>
    <row r="9" spans="1:4" ht="19.5" customHeight="1">
      <c r="A9" s="621" t="s">
        <v>638</v>
      </c>
      <c r="B9" s="623" t="s">
        <v>601</v>
      </c>
      <c r="C9" s="622">
        <v>3548</v>
      </c>
      <c r="D9" s="622">
        <f t="shared" si="0"/>
        <v>3548</v>
      </c>
    </row>
    <row r="10" spans="1:4" ht="19.5" customHeight="1">
      <c r="A10" s="621" t="s">
        <v>10</v>
      </c>
      <c r="B10" s="622">
        <v>238</v>
      </c>
      <c r="C10" s="622">
        <v>4592</v>
      </c>
      <c r="D10" s="622">
        <f t="shared" si="0"/>
        <v>4830</v>
      </c>
    </row>
    <row r="11" spans="1:4" ht="19.5" customHeight="1">
      <c r="A11" s="621" t="s">
        <v>420</v>
      </c>
      <c r="B11" s="622">
        <f>SUM(B5:B10)</f>
        <v>4022</v>
      </c>
      <c r="C11" s="622">
        <f>SUM(C5:C10)</f>
        <v>24071</v>
      </c>
      <c r="D11" s="622">
        <f>SUM(D5:D10)</f>
        <v>28093</v>
      </c>
    </row>
    <row r="12" spans="1:4" ht="12.75">
      <c r="A12" s="624"/>
      <c r="B12" s="624"/>
      <c r="C12" s="624"/>
      <c r="D12" s="624"/>
    </row>
    <row r="13" spans="1:4" ht="12.75">
      <c r="A13" s="618" t="s">
        <v>866</v>
      </c>
      <c r="B13" s="619" t="s">
        <v>37</v>
      </c>
      <c r="C13" s="619"/>
      <c r="D13" s="619"/>
    </row>
    <row r="14" spans="1:4" ht="12.75">
      <c r="A14" s="618"/>
      <c r="B14" s="620" t="s">
        <v>593</v>
      </c>
      <c r="C14" s="620" t="s">
        <v>594</v>
      </c>
      <c r="D14" s="620" t="s">
        <v>420</v>
      </c>
    </row>
    <row r="15" spans="1:4" ht="19.5" customHeight="1">
      <c r="A15" s="621" t="s">
        <v>635</v>
      </c>
      <c r="B15" s="622">
        <v>3700</v>
      </c>
      <c r="C15" s="622">
        <v>15425</v>
      </c>
      <c r="D15" s="622">
        <f aca="true" t="shared" si="1" ref="D15:D20">SUM(B15:C15)</f>
        <v>19125</v>
      </c>
    </row>
    <row r="16" spans="1:4" ht="19.5" customHeight="1">
      <c r="A16" s="621" t="s">
        <v>595</v>
      </c>
      <c r="B16" s="622">
        <v>120</v>
      </c>
      <c r="C16" s="622">
        <v>720</v>
      </c>
      <c r="D16" s="622">
        <f t="shared" si="1"/>
        <v>840</v>
      </c>
    </row>
    <row r="17" spans="1:4" ht="19.5" customHeight="1">
      <c r="A17" s="621" t="s">
        <v>636</v>
      </c>
      <c r="B17" s="622">
        <v>25</v>
      </c>
      <c r="C17" s="622">
        <v>22</v>
      </c>
      <c r="D17" s="622">
        <f t="shared" si="1"/>
        <v>47</v>
      </c>
    </row>
    <row r="18" spans="1:4" ht="19.5" customHeight="1">
      <c r="A18" s="621" t="s">
        <v>637</v>
      </c>
      <c r="B18" s="622">
        <v>12</v>
      </c>
      <c r="C18" s="623"/>
      <c r="D18" s="622">
        <f t="shared" si="1"/>
        <v>12</v>
      </c>
    </row>
    <row r="19" spans="1:4" ht="19.5" customHeight="1">
      <c r="A19" s="621" t="s">
        <v>638</v>
      </c>
      <c r="B19" s="623"/>
      <c r="C19" s="622">
        <v>3458</v>
      </c>
      <c r="D19" s="622">
        <f t="shared" si="1"/>
        <v>3458</v>
      </c>
    </row>
    <row r="20" spans="1:4" ht="19.5" customHeight="1">
      <c r="A20" s="621" t="s">
        <v>10</v>
      </c>
      <c r="B20" s="622">
        <v>389</v>
      </c>
      <c r="C20" s="622">
        <v>6156</v>
      </c>
      <c r="D20" s="622">
        <f t="shared" si="1"/>
        <v>6545</v>
      </c>
    </row>
    <row r="21" spans="1:4" ht="19.5" customHeight="1">
      <c r="A21" s="621" t="s">
        <v>420</v>
      </c>
      <c r="B21" s="622">
        <f>SUM(B15:B20)</f>
        <v>4246</v>
      </c>
      <c r="C21" s="622">
        <f>SUM(C15:C20)</f>
        <v>25781</v>
      </c>
      <c r="D21" s="622">
        <f>SUM(B15:C20)</f>
        <v>30027</v>
      </c>
    </row>
    <row r="22" spans="1:4" ht="19.5" customHeight="1">
      <c r="A22" s="621"/>
      <c r="B22" s="622"/>
      <c r="C22" s="622"/>
      <c r="D22" s="622"/>
    </row>
    <row r="23" spans="1:4" ht="12.75">
      <c r="A23" s="618" t="s">
        <v>866</v>
      </c>
      <c r="B23" s="619" t="s">
        <v>343</v>
      </c>
      <c r="C23" s="619"/>
      <c r="D23" s="619"/>
    </row>
    <row r="24" spans="1:4" ht="12.75">
      <c r="A24" s="618"/>
      <c r="B24" s="620" t="s">
        <v>593</v>
      </c>
      <c r="C24" s="620" t="s">
        <v>594</v>
      </c>
      <c r="D24" s="620" t="s">
        <v>420</v>
      </c>
    </row>
    <row r="25" spans="1:4" ht="19.5" customHeight="1">
      <c r="A25" s="621" t="s">
        <v>341</v>
      </c>
      <c r="B25" s="622">
        <v>3633</v>
      </c>
      <c r="C25" s="622">
        <v>13918</v>
      </c>
      <c r="D25" s="622">
        <f aca="true" t="shared" si="2" ref="D25:D30">SUM(B25:C25)</f>
        <v>17551</v>
      </c>
    </row>
    <row r="26" spans="1:4" ht="19.5" customHeight="1">
      <c r="A26" s="621" t="s">
        <v>342</v>
      </c>
      <c r="B26" s="622">
        <v>134</v>
      </c>
      <c r="C26" s="622">
        <v>687</v>
      </c>
      <c r="D26" s="622">
        <f t="shared" si="2"/>
        <v>821</v>
      </c>
    </row>
    <row r="27" spans="1:4" ht="19.5" customHeight="1">
      <c r="A27" s="621" t="s">
        <v>636</v>
      </c>
      <c r="B27" s="622">
        <v>43</v>
      </c>
      <c r="C27" s="622">
        <v>11</v>
      </c>
      <c r="D27" s="622">
        <f t="shared" si="2"/>
        <v>54</v>
      </c>
    </row>
    <row r="28" spans="1:4" ht="19.5" customHeight="1">
      <c r="A28" s="621" t="s">
        <v>637</v>
      </c>
      <c r="B28" s="622">
        <v>11</v>
      </c>
      <c r="C28" s="623" t="s">
        <v>601</v>
      </c>
      <c r="D28" s="622">
        <f t="shared" si="2"/>
        <v>11</v>
      </c>
    </row>
    <row r="29" spans="1:4" ht="19.5" customHeight="1">
      <c r="A29" s="621" t="s">
        <v>638</v>
      </c>
      <c r="B29" s="623" t="s">
        <v>601</v>
      </c>
      <c r="C29" s="622">
        <v>3236</v>
      </c>
      <c r="D29" s="622">
        <f t="shared" si="2"/>
        <v>3236</v>
      </c>
    </row>
    <row r="30" spans="1:4" ht="19.5" customHeight="1">
      <c r="A30" s="621" t="s">
        <v>10</v>
      </c>
      <c r="B30" s="622">
        <v>653</v>
      </c>
      <c r="C30" s="622">
        <v>6996</v>
      </c>
      <c r="D30" s="622">
        <f t="shared" si="2"/>
        <v>7649</v>
      </c>
    </row>
    <row r="31" spans="1:4" ht="19.5" customHeight="1">
      <c r="A31" s="621" t="s">
        <v>420</v>
      </c>
      <c r="B31" s="622">
        <f>SUM(B25:B30)</f>
        <v>4474</v>
      </c>
      <c r="C31" s="622">
        <f>SUM(C25:C30)</f>
        <v>24848</v>
      </c>
      <c r="D31" s="622">
        <f>SUM(D25:D30)</f>
        <v>29322</v>
      </c>
    </row>
    <row r="32" spans="1:4" ht="12.75">
      <c r="A32" s="624" t="s">
        <v>91</v>
      </c>
      <c r="B32" s="624"/>
      <c r="C32" s="624"/>
      <c r="D32" s="624"/>
    </row>
  </sheetData>
  <mergeCells count="8">
    <mergeCell ref="A23:A24"/>
    <mergeCell ref="B23:D23"/>
    <mergeCell ref="A13:A14"/>
    <mergeCell ref="B13:D13"/>
    <mergeCell ref="A1:D1"/>
    <mergeCell ref="A2:D2"/>
    <mergeCell ref="A3:A4"/>
    <mergeCell ref="B3:D3"/>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87" r:id="rId1"/>
  <headerFooter alignWithMargins="0">
    <oddFooter>&amp;C(29)</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37"/>
  <sheetViews>
    <sheetView workbookViewId="0" topLeftCell="A1">
      <selection activeCell="U28" sqref="U28"/>
    </sheetView>
  </sheetViews>
  <sheetFormatPr defaultColWidth="9.140625" defaultRowHeight="12.75"/>
  <cols>
    <col min="1" max="1" width="6.7109375" style="0" customWidth="1"/>
    <col min="2" max="2" width="5.57421875" style="0" customWidth="1"/>
    <col min="3" max="3" width="15.421875" style="0" bestFit="1" customWidth="1"/>
    <col min="4" max="4" width="7.28125" style="0" bestFit="1" customWidth="1"/>
    <col min="5" max="5" width="7.28125" style="0" customWidth="1"/>
    <col min="6" max="6" width="7.7109375" style="0" bestFit="1" customWidth="1"/>
    <col min="7" max="8" width="7.7109375" style="0" customWidth="1"/>
    <col min="9" max="9" width="7.8515625" style="0" customWidth="1"/>
    <col min="10" max="11" width="7.421875" style="0" customWidth="1"/>
    <col min="12" max="12" width="10.8515625" style="0" bestFit="1" customWidth="1"/>
    <col min="13" max="13" width="6.421875" style="0" bestFit="1" customWidth="1"/>
    <col min="14" max="14" width="7.28125" style="0" bestFit="1" customWidth="1"/>
    <col min="15" max="15" width="6.421875" style="0" bestFit="1" customWidth="1"/>
    <col min="16" max="16" width="6.421875" style="0" customWidth="1"/>
    <col min="17" max="17" width="8.140625" style="0" customWidth="1"/>
    <col min="18" max="18" width="8.8515625" style="0" customWidth="1"/>
    <col min="19" max="19" width="7.7109375" style="0" bestFit="1" customWidth="1"/>
  </cols>
  <sheetData>
    <row r="1" spans="1:19" ht="12.75">
      <c r="A1" s="625"/>
      <c r="B1" s="626" t="s">
        <v>296</v>
      </c>
      <c r="C1" s="626"/>
      <c r="D1" s="626"/>
      <c r="E1" s="626"/>
      <c r="F1" s="626"/>
      <c r="G1" s="626"/>
      <c r="H1" s="626"/>
      <c r="I1" s="626"/>
      <c r="J1" s="626"/>
      <c r="K1" s="626"/>
      <c r="L1" s="626"/>
      <c r="M1" s="626"/>
      <c r="N1" s="626"/>
      <c r="O1" s="626"/>
      <c r="P1" s="626"/>
      <c r="Q1" s="626"/>
      <c r="R1" s="626"/>
      <c r="S1" s="626"/>
    </row>
    <row r="2" spans="1:19" ht="18">
      <c r="A2" s="625"/>
      <c r="B2" s="627" t="s">
        <v>658</v>
      </c>
      <c r="C2" s="627"/>
      <c r="D2" s="627"/>
      <c r="E2" s="627"/>
      <c r="F2" s="627"/>
      <c r="G2" s="627"/>
      <c r="H2" s="627"/>
      <c r="I2" s="627"/>
      <c r="J2" s="627"/>
      <c r="K2" s="627"/>
      <c r="L2" s="627"/>
      <c r="M2" s="627"/>
      <c r="N2" s="627"/>
      <c r="O2" s="627"/>
      <c r="P2" s="627"/>
      <c r="Q2" s="627"/>
      <c r="R2" s="627"/>
      <c r="S2" s="627"/>
    </row>
    <row r="3" spans="1:19" ht="12.75">
      <c r="A3" s="625"/>
      <c r="B3" s="628"/>
      <c r="C3" s="628"/>
      <c r="D3" s="628"/>
      <c r="E3" s="628"/>
      <c r="F3" s="628"/>
      <c r="G3" s="628"/>
      <c r="H3" s="628"/>
      <c r="I3" s="628"/>
      <c r="J3" s="628"/>
      <c r="K3" s="628"/>
      <c r="L3" s="628"/>
      <c r="M3" s="628"/>
      <c r="N3" s="628"/>
      <c r="O3" s="628"/>
      <c r="P3" s="628"/>
      <c r="Q3" s="628"/>
      <c r="R3" s="628"/>
      <c r="S3" s="628"/>
    </row>
    <row r="4" spans="1:19" ht="26.25" customHeight="1">
      <c r="A4" s="625"/>
      <c r="B4" s="629" t="s">
        <v>855</v>
      </c>
      <c r="C4" s="630" t="s">
        <v>371</v>
      </c>
      <c r="D4" s="631" t="s">
        <v>593</v>
      </c>
      <c r="E4" s="631"/>
      <c r="F4" s="631" t="s">
        <v>594</v>
      </c>
      <c r="G4" s="631"/>
      <c r="H4" s="632" t="s">
        <v>414</v>
      </c>
      <c r="I4" s="633" t="s">
        <v>1184</v>
      </c>
      <c r="J4" s="634"/>
      <c r="K4" s="635"/>
      <c r="L4" s="636" t="s">
        <v>901</v>
      </c>
      <c r="M4" s="636" t="s">
        <v>902</v>
      </c>
      <c r="N4" s="633" t="s">
        <v>1043</v>
      </c>
      <c r="O4" s="634"/>
      <c r="P4" s="635"/>
      <c r="Q4" s="629" t="s">
        <v>1185</v>
      </c>
      <c r="R4" s="629" t="s">
        <v>1186</v>
      </c>
      <c r="S4" s="632" t="s">
        <v>414</v>
      </c>
    </row>
    <row r="5" spans="1:19" ht="23.25" customHeight="1">
      <c r="A5" s="625"/>
      <c r="B5" s="637"/>
      <c r="C5" s="638"/>
      <c r="D5" s="639" t="s">
        <v>9</v>
      </c>
      <c r="E5" s="639" t="s">
        <v>10</v>
      </c>
      <c r="F5" s="639" t="s">
        <v>9</v>
      </c>
      <c r="G5" s="639" t="s">
        <v>10</v>
      </c>
      <c r="H5" s="632"/>
      <c r="I5" s="640" t="s">
        <v>763</v>
      </c>
      <c r="J5" s="640" t="s">
        <v>413</v>
      </c>
      <c r="K5" s="640" t="s">
        <v>414</v>
      </c>
      <c r="L5" s="640" t="s">
        <v>763</v>
      </c>
      <c r="M5" s="640" t="s">
        <v>413</v>
      </c>
      <c r="N5" s="640" t="s">
        <v>763</v>
      </c>
      <c r="O5" s="640" t="s">
        <v>413</v>
      </c>
      <c r="P5" s="640" t="s">
        <v>414</v>
      </c>
      <c r="Q5" s="637"/>
      <c r="R5" s="637"/>
      <c r="S5" s="632"/>
    </row>
    <row r="6" spans="1:20" ht="15">
      <c r="A6" s="625"/>
      <c r="B6" s="639">
        <v>1</v>
      </c>
      <c r="C6" s="641" t="s">
        <v>383</v>
      </c>
      <c r="D6" s="639">
        <v>128</v>
      </c>
      <c r="E6" s="639">
        <v>25</v>
      </c>
      <c r="F6" s="639">
        <v>700</v>
      </c>
      <c r="G6" s="642">
        <v>459</v>
      </c>
      <c r="H6" s="639">
        <f aca="true" t="shared" si="0" ref="H6:H35">SUM(D6:G6)</f>
        <v>1312</v>
      </c>
      <c r="I6" s="639">
        <v>6</v>
      </c>
      <c r="J6" s="639">
        <v>11</v>
      </c>
      <c r="K6" s="639">
        <f aca="true" t="shared" si="1" ref="K6:K35">I6+J6</f>
        <v>17</v>
      </c>
      <c r="L6" s="639">
        <v>3</v>
      </c>
      <c r="M6" s="639">
        <v>209</v>
      </c>
      <c r="N6" s="639"/>
      <c r="O6" s="639"/>
      <c r="P6" s="639"/>
      <c r="Q6" s="639">
        <f aca="true" t="shared" si="2" ref="Q6:Q35">D6+I6+L6+N6+E6</f>
        <v>162</v>
      </c>
      <c r="R6" s="639">
        <f aca="true" t="shared" si="3" ref="R6:R35">F6+J6+M6+O6+G6</f>
        <v>1379</v>
      </c>
      <c r="S6" s="639">
        <f aca="true" t="shared" si="4" ref="S6:S35">Q6+R6</f>
        <v>1541</v>
      </c>
      <c r="T6" t="s">
        <v>73</v>
      </c>
    </row>
    <row r="7" spans="1:19" ht="15">
      <c r="A7" s="625"/>
      <c r="B7" s="639">
        <f aca="true" t="shared" si="5" ref="B7:B35">B6+1</f>
        <v>2</v>
      </c>
      <c r="C7" s="641" t="s">
        <v>384</v>
      </c>
      <c r="D7" s="639">
        <v>92</v>
      </c>
      <c r="E7" s="639"/>
      <c r="F7" s="639">
        <v>1288</v>
      </c>
      <c r="G7" s="642">
        <v>3</v>
      </c>
      <c r="H7" s="639">
        <f t="shared" si="0"/>
        <v>1383</v>
      </c>
      <c r="I7" s="639">
        <v>6</v>
      </c>
      <c r="J7" s="639">
        <v>52</v>
      </c>
      <c r="K7" s="639">
        <f t="shared" si="1"/>
        <v>58</v>
      </c>
      <c r="L7" s="639"/>
      <c r="M7" s="639">
        <v>9</v>
      </c>
      <c r="N7" s="639">
        <v>1</v>
      </c>
      <c r="O7" s="639"/>
      <c r="P7" s="639">
        <f>N7+O7</f>
        <v>1</v>
      </c>
      <c r="Q7" s="639">
        <f t="shared" si="2"/>
        <v>99</v>
      </c>
      <c r="R7" s="639">
        <f t="shared" si="3"/>
        <v>1352</v>
      </c>
      <c r="S7" s="639">
        <f t="shared" si="4"/>
        <v>1451</v>
      </c>
    </row>
    <row r="8" spans="1:19" ht="15">
      <c r="A8" s="625"/>
      <c r="B8" s="639">
        <f t="shared" si="5"/>
        <v>3</v>
      </c>
      <c r="C8" s="641" t="s">
        <v>385</v>
      </c>
      <c r="D8" s="639">
        <v>95</v>
      </c>
      <c r="E8" s="639">
        <v>20</v>
      </c>
      <c r="F8" s="639">
        <v>801</v>
      </c>
      <c r="G8" s="642">
        <v>259</v>
      </c>
      <c r="H8" s="639">
        <f t="shared" si="0"/>
        <v>1175</v>
      </c>
      <c r="I8" s="639"/>
      <c r="J8" s="639">
        <v>4</v>
      </c>
      <c r="K8" s="639">
        <f t="shared" si="1"/>
        <v>4</v>
      </c>
      <c r="L8" s="639"/>
      <c r="M8" s="639">
        <v>163</v>
      </c>
      <c r="N8" s="639"/>
      <c r="O8" s="639"/>
      <c r="P8" s="639"/>
      <c r="Q8" s="639">
        <f t="shared" si="2"/>
        <v>115</v>
      </c>
      <c r="R8" s="639">
        <f t="shared" si="3"/>
        <v>1227</v>
      </c>
      <c r="S8" s="639">
        <f t="shared" si="4"/>
        <v>1342</v>
      </c>
    </row>
    <row r="9" spans="1:19" ht="15">
      <c r="A9" s="625"/>
      <c r="B9" s="639">
        <f t="shared" si="5"/>
        <v>4</v>
      </c>
      <c r="C9" s="641" t="s">
        <v>386</v>
      </c>
      <c r="D9" s="639">
        <v>106</v>
      </c>
      <c r="E9" s="639">
        <v>1</v>
      </c>
      <c r="F9" s="639">
        <v>774</v>
      </c>
      <c r="G9" s="642">
        <v>35</v>
      </c>
      <c r="H9" s="639">
        <f t="shared" si="0"/>
        <v>916</v>
      </c>
      <c r="I9" s="639">
        <v>3</v>
      </c>
      <c r="J9" s="639">
        <v>2</v>
      </c>
      <c r="K9" s="639">
        <f t="shared" si="1"/>
        <v>5</v>
      </c>
      <c r="L9" s="639"/>
      <c r="M9" s="639">
        <v>100</v>
      </c>
      <c r="N9" s="639"/>
      <c r="O9" s="639"/>
      <c r="P9" s="639"/>
      <c r="Q9" s="639">
        <f t="shared" si="2"/>
        <v>110</v>
      </c>
      <c r="R9" s="639">
        <f t="shared" si="3"/>
        <v>911</v>
      </c>
      <c r="S9" s="639">
        <f t="shared" si="4"/>
        <v>1021</v>
      </c>
    </row>
    <row r="10" spans="1:19" ht="15">
      <c r="A10" s="625"/>
      <c r="B10" s="639">
        <f t="shared" si="5"/>
        <v>5</v>
      </c>
      <c r="C10" s="641" t="s">
        <v>387</v>
      </c>
      <c r="D10" s="639">
        <v>250</v>
      </c>
      <c r="E10" s="639"/>
      <c r="F10" s="639">
        <v>687</v>
      </c>
      <c r="G10" s="642">
        <v>78</v>
      </c>
      <c r="H10" s="639">
        <f t="shared" si="0"/>
        <v>1015</v>
      </c>
      <c r="I10" s="639"/>
      <c r="J10" s="639">
        <v>6</v>
      </c>
      <c r="K10" s="639">
        <f t="shared" si="1"/>
        <v>6</v>
      </c>
      <c r="L10" s="639"/>
      <c r="M10" s="639">
        <v>285</v>
      </c>
      <c r="N10" s="639">
        <v>4</v>
      </c>
      <c r="O10" s="639"/>
      <c r="P10" s="639">
        <f>N10+O10</f>
        <v>4</v>
      </c>
      <c r="Q10" s="639">
        <f t="shared" si="2"/>
        <v>254</v>
      </c>
      <c r="R10" s="639">
        <f t="shared" si="3"/>
        <v>1056</v>
      </c>
      <c r="S10" s="639">
        <f t="shared" si="4"/>
        <v>1310</v>
      </c>
    </row>
    <row r="11" spans="1:19" ht="15">
      <c r="A11" s="625"/>
      <c r="B11" s="639">
        <f t="shared" si="5"/>
        <v>6</v>
      </c>
      <c r="C11" s="641" t="s">
        <v>388</v>
      </c>
      <c r="D11" s="639">
        <v>27</v>
      </c>
      <c r="E11" s="639">
        <v>1</v>
      </c>
      <c r="F11" s="639">
        <v>46</v>
      </c>
      <c r="G11" s="642">
        <v>98</v>
      </c>
      <c r="H11" s="639">
        <f t="shared" si="0"/>
        <v>172</v>
      </c>
      <c r="I11" s="639">
        <v>3</v>
      </c>
      <c r="J11" s="639"/>
      <c r="K11" s="639">
        <f t="shared" si="1"/>
        <v>3</v>
      </c>
      <c r="L11" s="639"/>
      <c r="M11" s="639">
        <v>63</v>
      </c>
      <c r="N11" s="639"/>
      <c r="O11" s="639"/>
      <c r="P11" s="639"/>
      <c r="Q11" s="639">
        <f t="shared" si="2"/>
        <v>31</v>
      </c>
      <c r="R11" s="639">
        <f t="shared" si="3"/>
        <v>207</v>
      </c>
      <c r="S11" s="639">
        <f t="shared" si="4"/>
        <v>238</v>
      </c>
    </row>
    <row r="12" spans="1:19" ht="15">
      <c r="A12" s="625"/>
      <c r="B12" s="639">
        <f t="shared" si="5"/>
        <v>7</v>
      </c>
      <c r="C12" s="641" t="s">
        <v>389</v>
      </c>
      <c r="D12" s="639">
        <v>354</v>
      </c>
      <c r="E12" s="639">
        <v>116</v>
      </c>
      <c r="F12" s="639">
        <v>1092</v>
      </c>
      <c r="G12" s="642">
        <v>37</v>
      </c>
      <c r="H12" s="639">
        <f t="shared" si="0"/>
        <v>1599</v>
      </c>
      <c r="I12" s="639">
        <v>5</v>
      </c>
      <c r="J12" s="639">
        <v>20</v>
      </c>
      <c r="K12" s="639">
        <f t="shared" si="1"/>
        <v>25</v>
      </c>
      <c r="L12" s="639"/>
      <c r="M12" s="639">
        <v>4</v>
      </c>
      <c r="N12" s="639"/>
      <c r="O12" s="639">
        <v>5</v>
      </c>
      <c r="P12" s="639">
        <f>N12+O12</f>
        <v>5</v>
      </c>
      <c r="Q12" s="639">
        <f t="shared" si="2"/>
        <v>475</v>
      </c>
      <c r="R12" s="639">
        <f t="shared" si="3"/>
        <v>1158</v>
      </c>
      <c r="S12" s="639">
        <f t="shared" si="4"/>
        <v>1633</v>
      </c>
    </row>
    <row r="13" spans="1:19" ht="15">
      <c r="A13" s="625"/>
      <c r="B13" s="639">
        <f t="shared" si="5"/>
        <v>8</v>
      </c>
      <c r="C13" s="641" t="s">
        <v>390</v>
      </c>
      <c r="D13" s="639">
        <v>17</v>
      </c>
      <c r="E13" s="639">
        <v>3</v>
      </c>
      <c r="F13" s="639">
        <v>181</v>
      </c>
      <c r="G13" s="642">
        <v>41</v>
      </c>
      <c r="H13" s="639">
        <f t="shared" si="0"/>
        <v>242</v>
      </c>
      <c r="I13" s="639"/>
      <c r="J13" s="639">
        <v>4</v>
      </c>
      <c r="K13" s="639">
        <f t="shared" si="1"/>
        <v>4</v>
      </c>
      <c r="L13" s="639"/>
      <c r="M13" s="639">
        <v>60</v>
      </c>
      <c r="N13" s="639"/>
      <c r="O13" s="639"/>
      <c r="P13" s="639"/>
      <c r="Q13" s="639">
        <f t="shared" si="2"/>
        <v>20</v>
      </c>
      <c r="R13" s="639">
        <f t="shared" si="3"/>
        <v>286</v>
      </c>
      <c r="S13" s="639">
        <f t="shared" si="4"/>
        <v>306</v>
      </c>
    </row>
    <row r="14" spans="1:19" ht="15">
      <c r="A14" s="625"/>
      <c r="B14" s="639">
        <f t="shared" si="5"/>
        <v>9</v>
      </c>
      <c r="C14" s="641" t="s">
        <v>391</v>
      </c>
      <c r="D14" s="643">
        <v>11</v>
      </c>
      <c r="E14" s="643">
        <v>107</v>
      </c>
      <c r="F14" s="639">
        <v>40</v>
      </c>
      <c r="G14" s="642">
        <v>810</v>
      </c>
      <c r="H14" s="639">
        <f t="shared" si="0"/>
        <v>968</v>
      </c>
      <c r="I14" s="639">
        <v>4</v>
      </c>
      <c r="J14" s="639">
        <v>8</v>
      </c>
      <c r="K14" s="639">
        <f t="shared" si="1"/>
        <v>12</v>
      </c>
      <c r="L14" s="639"/>
      <c r="M14" s="639">
        <v>35</v>
      </c>
      <c r="N14" s="639"/>
      <c r="O14" s="639"/>
      <c r="P14" s="639"/>
      <c r="Q14" s="639">
        <f t="shared" si="2"/>
        <v>122</v>
      </c>
      <c r="R14" s="639">
        <f t="shared" si="3"/>
        <v>893</v>
      </c>
      <c r="S14" s="639">
        <f t="shared" si="4"/>
        <v>1015</v>
      </c>
    </row>
    <row r="15" spans="1:19" ht="15">
      <c r="A15" s="625"/>
      <c r="B15" s="639">
        <f t="shared" si="5"/>
        <v>10</v>
      </c>
      <c r="C15" s="641" t="s">
        <v>392</v>
      </c>
      <c r="D15" s="639">
        <v>42</v>
      </c>
      <c r="E15" s="639"/>
      <c r="F15" s="639">
        <v>260</v>
      </c>
      <c r="G15" s="642">
        <v>161</v>
      </c>
      <c r="H15" s="639">
        <f t="shared" si="0"/>
        <v>463</v>
      </c>
      <c r="I15" s="639"/>
      <c r="J15" s="639">
        <v>7</v>
      </c>
      <c r="K15" s="639">
        <f t="shared" si="1"/>
        <v>7</v>
      </c>
      <c r="L15" s="639"/>
      <c r="M15" s="639">
        <v>54</v>
      </c>
      <c r="N15" s="639"/>
      <c r="O15" s="639"/>
      <c r="P15" s="639"/>
      <c r="Q15" s="639">
        <f t="shared" si="2"/>
        <v>42</v>
      </c>
      <c r="R15" s="639">
        <f t="shared" si="3"/>
        <v>482</v>
      </c>
      <c r="S15" s="639">
        <f t="shared" si="4"/>
        <v>524</v>
      </c>
    </row>
    <row r="16" spans="1:19" ht="15">
      <c r="A16" s="625"/>
      <c r="B16" s="639">
        <f t="shared" si="5"/>
        <v>11</v>
      </c>
      <c r="C16" s="641" t="s">
        <v>393</v>
      </c>
      <c r="D16" s="639">
        <v>465</v>
      </c>
      <c r="E16" s="639"/>
      <c r="F16" s="639">
        <v>1185</v>
      </c>
      <c r="G16" s="642">
        <v>14</v>
      </c>
      <c r="H16" s="639">
        <f t="shared" si="0"/>
        <v>1664</v>
      </c>
      <c r="I16" s="639">
        <v>7</v>
      </c>
      <c r="J16" s="639">
        <v>64</v>
      </c>
      <c r="K16" s="639">
        <f t="shared" si="1"/>
        <v>71</v>
      </c>
      <c r="L16" s="639">
        <v>1</v>
      </c>
      <c r="M16" s="639">
        <v>397</v>
      </c>
      <c r="N16" s="639"/>
      <c r="O16" s="639"/>
      <c r="P16" s="639"/>
      <c r="Q16" s="639">
        <f t="shared" si="2"/>
        <v>473</v>
      </c>
      <c r="R16" s="639">
        <f t="shared" si="3"/>
        <v>1660</v>
      </c>
      <c r="S16" s="639">
        <f t="shared" si="4"/>
        <v>2133</v>
      </c>
    </row>
    <row r="17" spans="1:19" ht="15">
      <c r="A17" s="625"/>
      <c r="B17" s="639">
        <f t="shared" si="5"/>
        <v>12</v>
      </c>
      <c r="C17" s="641" t="s">
        <v>394</v>
      </c>
      <c r="D17" s="639">
        <v>102</v>
      </c>
      <c r="E17" s="639">
        <v>3</v>
      </c>
      <c r="F17" s="639">
        <v>550</v>
      </c>
      <c r="G17" s="642">
        <v>191</v>
      </c>
      <c r="H17" s="639">
        <f t="shared" si="0"/>
        <v>846</v>
      </c>
      <c r="I17" s="639">
        <v>3</v>
      </c>
      <c r="J17" s="639">
        <v>13</v>
      </c>
      <c r="K17" s="639">
        <f t="shared" si="1"/>
        <v>16</v>
      </c>
      <c r="L17" s="639"/>
      <c r="M17" s="639">
        <v>131</v>
      </c>
      <c r="N17" s="639">
        <v>1</v>
      </c>
      <c r="O17" s="639"/>
      <c r="P17" s="639">
        <f>N17+O17</f>
        <v>1</v>
      </c>
      <c r="Q17" s="639">
        <f t="shared" si="2"/>
        <v>109</v>
      </c>
      <c r="R17" s="639">
        <f t="shared" si="3"/>
        <v>885</v>
      </c>
      <c r="S17" s="639">
        <f t="shared" si="4"/>
        <v>994</v>
      </c>
    </row>
    <row r="18" spans="1:19" ht="15">
      <c r="A18" s="625"/>
      <c r="B18" s="639">
        <f t="shared" si="5"/>
        <v>13</v>
      </c>
      <c r="C18" s="641" t="s">
        <v>395</v>
      </c>
      <c r="D18" s="639">
        <v>101</v>
      </c>
      <c r="E18" s="639">
        <v>13</v>
      </c>
      <c r="F18" s="639">
        <v>1020</v>
      </c>
      <c r="G18" s="642">
        <v>89</v>
      </c>
      <c r="H18" s="639">
        <f t="shared" si="0"/>
        <v>1223</v>
      </c>
      <c r="I18" s="639"/>
      <c r="J18" s="639">
        <v>32</v>
      </c>
      <c r="K18" s="639">
        <f t="shared" si="1"/>
        <v>32</v>
      </c>
      <c r="L18" s="639"/>
      <c r="M18" s="639">
        <v>15</v>
      </c>
      <c r="N18" s="639"/>
      <c r="O18" s="639"/>
      <c r="P18" s="639"/>
      <c r="Q18" s="639">
        <f t="shared" si="2"/>
        <v>114</v>
      </c>
      <c r="R18" s="639">
        <f t="shared" si="3"/>
        <v>1156</v>
      </c>
      <c r="S18" s="639">
        <f t="shared" si="4"/>
        <v>1270</v>
      </c>
    </row>
    <row r="19" spans="1:19" ht="15">
      <c r="A19" s="625"/>
      <c r="B19" s="639">
        <f t="shared" si="5"/>
        <v>14</v>
      </c>
      <c r="C19" s="641" t="s">
        <v>396</v>
      </c>
      <c r="D19" s="639">
        <v>100</v>
      </c>
      <c r="E19" s="639">
        <v>19</v>
      </c>
      <c r="F19" s="639">
        <v>88</v>
      </c>
      <c r="G19" s="642">
        <v>90</v>
      </c>
      <c r="H19" s="639">
        <f t="shared" si="0"/>
        <v>297</v>
      </c>
      <c r="I19" s="639">
        <v>2</v>
      </c>
      <c r="J19" s="639"/>
      <c r="K19" s="639">
        <f t="shared" si="1"/>
        <v>2</v>
      </c>
      <c r="L19" s="639"/>
      <c r="M19" s="639">
        <v>57</v>
      </c>
      <c r="N19" s="639"/>
      <c r="O19" s="639"/>
      <c r="P19" s="639"/>
      <c r="Q19" s="639">
        <f t="shared" si="2"/>
        <v>121</v>
      </c>
      <c r="R19" s="639">
        <f t="shared" si="3"/>
        <v>235</v>
      </c>
      <c r="S19" s="639">
        <f t="shared" si="4"/>
        <v>356</v>
      </c>
    </row>
    <row r="20" spans="1:19" ht="15">
      <c r="A20" s="625"/>
      <c r="B20" s="639">
        <f t="shared" si="5"/>
        <v>15</v>
      </c>
      <c r="C20" s="641" t="s">
        <v>397</v>
      </c>
      <c r="D20" s="639">
        <v>98</v>
      </c>
      <c r="E20" s="639">
        <v>9</v>
      </c>
      <c r="F20" s="639"/>
      <c r="G20" s="642">
        <v>743</v>
      </c>
      <c r="H20" s="639">
        <f t="shared" si="0"/>
        <v>850</v>
      </c>
      <c r="I20" s="639">
        <v>3</v>
      </c>
      <c r="J20" s="639"/>
      <c r="K20" s="639">
        <f t="shared" si="1"/>
        <v>3</v>
      </c>
      <c r="L20" s="639"/>
      <c r="M20" s="639">
        <v>192</v>
      </c>
      <c r="N20" s="639">
        <v>1</v>
      </c>
      <c r="O20" s="639"/>
      <c r="P20" s="639">
        <f>N20+O20</f>
        <v>1</v>
      </c>
      <c r="Q20" s="639">
        <f t="shared" si="2"/>
        <v>111</v>
      </c>
      <c r="R20" s="639">
        <f t="shared" si="3"/>
        <v>935</v>
      </c>
      <c r="S20" s="639">
        <f t="shared" si="4"/>
        <v>1046</v>
      </c>
    </row>
    <row r="21" spans="1:19" ht="15">
      <c r="A21" s="625"/>
      <c r="B21" s="639">
        <f t="shared" si="5"/>
        <v>16</v>
      </c>
      <c r="C21" s="641" t="s">
        <v>715</v>
      </c>
      <c r="D21" s="639">
        <v>19</v>
      </c>
      <c r="E21" s="639">
        <v>6</v>
      </c>
      <c r="F21" s="639">
        <v>129</v>
      </c>
      <c r="G21" s="642">
        <v>179</v>
      </c>
      <c r="H21" s="639">
        <f t="shared" si="0"/>
        <v>333</v>
      </c>
      <c r="I21" s="639">
        <v>2</v>
      </c>
      <c r="J21" s="639">
        <v>69</v>
      </c>
      <c r="K21" s="639">
        <f t="shared" si="1"/>
        <v>71</v>
      </c>
      <c r="L21" s="639"/>
      <c r="M21" s="639">
        <v>96</v>
      </c>
      <c r="N21" s="639">
        <v>1</v>
      </c>
      <c r="O21" s="639">
        <v>1</v>
      </c>
      <c r="P21" s="639">
        <f>N21+O21</f>
        <v>2</v>
      </c>
      <c r="Q21" s="639">
        <f t="shared" si="2"/>
        <v>28</v>
      </c>
      <c r="R21" s="639">
        <f t="shared" si="3"/>
        <v>474</v>
      </c>
      <c r="S21" s="639">
        <f t="shared" si="4"/>
        <v>502</v>
      </c>
    </row>
    <row r="22" spans="1:19" ht="15">
      <c r="A22" s="625"/>
      <c r="B22" s="639">
        <f t="shared" si="5"/>
        <v>17</v>
      </c>
      <c r="C22" s="641" t="s">
        <v>398</v>
      </c>
      <c r="D22" s="639">
        <v>88</v>
      </c>
      <c r="E22" s="639">
        <v>4</v>
      </c>
      <c r="F22" s="639">
        <v>699</v>
      </c>
      <c r="G22" s="642">
        <v>30</v>
      </c>
      <c r="H22" s="639">
        <f t="shared" si="0"/>
        <v>821</v>
      </c>
      <c r="I22" s="639">
        <v>3</v>
      </c>
      <c r="J22" s="639">
        <v>63</v>
      </c>
      <c r="K22" s="639">
        <f t="shared" si="1"/>
        <v>66</v>
      </c>
      <c r="L22" s="639"/>
      <c r="M22" s="639"/>
      <c r="N22" s="639"/>
      <c r="O22" s="639"/>
      <c r="P22" s="639"/>
      <c r="Q22" s="639">
        <f t="shared" si="2"/>
        <v>95</v>
      </c>
      <c r="R22" s="639">
        <f t="shared" si="3"/>
        <v>792</v>
      </c>
      <c r="S22" s="639">
        <f t="shared" si="4"/>
        <v>887</v>
      </c>
    </row>
    <row r="23" spans="1:19" ht="15">
      <c r="A23" s="625"/>
      <c r="B23" s="639">
        <f t="shared" si="5"/>
        <v>18</v>
      </c>
      <c r="C23" s="641" t="s">
        <v>399</v>
      </c>
      <c r="D23" s="639">
        <v>179</v>
      </c>
      <c r="E23" s="639">
        <v>79</v>
      </c>
      <c r="F23" s="639">
        <v>150</v>
      </c>
      <c r="G23" s="642">
        <v>146</v>
      </c>
      <c r="H23" s="639">
        <f t="shared" si="0"/>
        <v>554</v>
      </c>
      <c r="I23" s="639">
        <v>3</v>
      </c>
      <c r="J23" s="639">
        <v>13</v>
      </c>
      <c r="K23" s="639">
        <f t="shared" si="1"/>
        <v>16</v>
      </c>
      <c r="L23" s="639"/>
      <c r="M23" s="639">
        <v>194</v>
      </c>
      <c r="N23" s="639">
        <v>1</v>
      </c>
      <c r="O23" s="639"/>
      <c r="P23" s="639">
        <f>N23+O23</f>
        <v>1</v>
      </c>
      <c r="Q23" s="639">
        <f t="shared" si="2"/>
        <v>262</v>
      </c>
      <c r="R23" s="639">
        <f t="shared" si="3"/>
        <v>503</v>
      </c>
      <c r="S23" s="639">
        <f t="shared" si="4"/>
        <v>765</v>
      </c>
    </row>
    <row r="24" spans="1:19" ht="15">
      <c r="A24" s="625"/>
      <c r="B24" s="639">
        <f t="shared" si="5"/>
        <v>19</v>
      </c>
      <c r="C24" s="641" t="s">
        <v>400</v>
      </c>
      <c r="D24" s="639">
        <v>210</v>
      </c>
      <c r="E24" s="639">
        <v>43</v>
      </c>
      <c r="F24" s="639">
        <v>580</v>
      </c>
      <c r="G24" s="642">
        <v>52</v>
      </c>
      <c r="H24" s="639">
        <f t="shared" si="0"/>
        <v>885</v>
      </c>
      <c r="I24" s="639">
        <v>9</v>
      </c>
      <c r="J24" s="639">
        <v>15</v>
      </c>
      <c r="K24" s="639">
        <f t="shared" si="1"/>
        <v>24</v>
      </c>
      <c r="L24" s="639"/>
      <c r="M24" s="639">
        <v>22</v>
      </c>
      <c r="N24" s="639">
        <v>5</v>
      </c>
      <c r="O24" s="639"/>
      <c r="P24" s="639">
        <f>N24+O24</f>
        <v>5</v>
      </c>
      <c r="Q24" s="639">
        <f t="shared" si="2"/>
        <v>267</v>
      </c>
      <c r="R24" s="639">
        <f t="shared" si="3"/>
        <v>669</v>
      </c>
      <c r="S24" s="639">
        <f t="shared" si="4"/>
        <v>936</v>
      </c>
    </row>
    <row r="25" spans="1:19" ht="15">
      <c r="A25" s="625"/>
      <c r="B25" s="639">
        <f t="shared" si="5"/>
        <v>20</v>
      </c>
      <c r="C25" s="641" t="s">
        <v>401</v>
      </c>
      <c r="D25" s="639">
        <v>173</v>
      </c>
      <c r="E25" s="639">
        <v>37</v>
      </c>
      <c r="F25" s="639">
        <v>154</v>
      </c>
      <c r="G25" s="642">
        <v>866</v>
      </c>
      <c r="H25" s="639">
        <f t="shared" si="0"/>
        <v>1230</v>
      </c>
      <c r="I25" s="639">
        <v>13</v>
      </c>
      <c r="J25" s="639">
        <v>5</v>
      </c>
      <c r="K25" s="639">
        <f t="shared" si="1"/>
        <v>18</v>
      </c>
      <c r="L25" s="639"/>
      <c r="M25" s="639">
        <v>143</v>
      </c>
      <c r="N25" s="639"/>
      <c r="O25" s="639"/>
      <c r="P25" s="639"/>
      <c r="Q25" s="639">
        <f t="shared" si="2"/>
        <v>223</v>
      </c>
      <c r="R25" s="639">
        <f t="shared" si="3"/>
        <v>1168</v>
      </c>
      <c r="S25" s="639">
        <f t="shared" si="4"/>
        <v>1391</v>
      </c>
    </row>
    <row r="26" spans="1:19" ht="15">
      <c r="A26" s="625"/>
      <c r="B26" s="639">
        <f t="shared" si="5"/>
        <v>21</v>
      </c>
      <c r="C26" s="641" t="s">
        <v>402</v>
      </c>
      <c r="D26" s="639">
        <v>4</v>
      </c>
      <c r="E26" s="639">
        <v>29</v>
      </c>
      <c r="F26" s="639">
        <v>1</v>
      </c>
      <c r="G26" s="642">
        <v>387</v>
      </c>
      <c r="H26" s="639">
        <f t="shared" si="0"/>
        <v>421</v>
      </c>
      <c r="I26" s="639">
        <v>4</v>
      </c>
      <c r="J26" s="639"/>
      <c r="K26" s="639">
        <f t="shared" si="1"/>
        <v>4</v>
      </c>
      <c r="L26" s="639">
        <v>2</v>
      </c>
      <c r="M26" s="639">
        <v>108</v>
      </c>
      <c r="N26" s="639"/>
      <c r="O26" s="639"/>
      <c r="P26" s="639"/>
      <c r="Q26" s="639">
        <f t="shared" si="2"/>
        <v>39</v>
      </c>
      <c r="R26" s="639">
        <f t="shared" si="3"/>
        <v>496</v>
      </c>
      <c r="S26" s="639">
        <f t="shared" si="4"/>
        <v>535</v>
      </c>
    </row>
    <row r="27" spans="1:19" ht="15">
      <c r="A27" s="625"/>
      <c r="B27" s="639">
        <f t="shared" si="5"/>
        <v>22</v>
      </c>
      <c r="C27" s="641" t="s">
        <v>403</v>
      </c>
      <c r="D27" s="639">
        <v>88</v>
      </c>
      <c r="E27" s="639">
        <v>38</v>
      </c>
      <c r="F27" s="639">
        <v>934</v>
      </c>
      <c r="G27" s="642">
        <v>759</v>
      </c>
      <c r="H27" s="639">
        <f t="shared" si="0"/>
        <v>1819</v>
      </c>
      <c r="I27" s="639">
        <v>6</v>
      </c>
      <c r="J27" s="639">
        <v>158</v>
      </c>
      <c r="K27" s="639">
        <f t="shared" si="1"/>
        <v>164</v>
      </c>
      <c r="L27" s="639"/>
      <c r="M27" s="639">
        <v>132</v>
      </c>
      <c r="N27" s="639">
        <v>20</v>
      </c>
      <c r="O27" s="639"/>
      <c r="P27" s="639">
        <f aca="true" t="shared" si="6" ref="P27:P35">N27+O27</f>
        <v>20</v>
      </c>
      <c r="Q27" s="639">
        <f t="shared" si="2"/>
        <v>152</v>
      </c>
      <c r="R27" s="639">
        <f t="shared" si="3"/>
        <v>1983</v>
      </c>
      <c r="S27" s="639">
        <f t="shared" si="4"/>
        <v>2135</v>
      </c>
    </row>
    <row r="28" spans="1:19" ht="15">
      <c r="A28" s="625"/>
      <c r="B28" s="639">
        <f t="shared" si="5"/>
        <v>23</v>
      </c>
      <c r="C28" s="641" t="s">
        <v>404</v>
      </c>
      <c r="D28" s="639">
        <v>40</v>
      </c>
      <c r="E28" s="639">
        <v>3</v>
      </c>
      <c r="F28" s="639">
        <v>20</v>
      </c>
      <c r="G28" s="642">
        <v>431</v>
      </c>
      <c r="H28" s="639">
        <f t="shared" si="0"/>
        <v>494</v>
      </c>
      <c r="I28" s="639">
        <v>2</v>
      </c>
      <c r="J28" s="639">
        <v>68</v>
      </c>
      <c r="K28" s="639">
        <f t="shared" si="1"/>
        <v>70</v>
      </c>
      <c r="L28" s="639"/>
      <c r="M28" s="639">
        <v>130</v>
      </c>
      <c r="N28" s="639"/>
      <c r="O28" s="639"/>
      <c r="P28" s="639"/>
      <c r="Q28" s="639">
        <f t="shared" si="2"/>
        <v>45</v>
      </c>
      <c r="R28" s="639">
        <f t="shared" si="3"/>
        <v>649</v>
      </c>
      <c r="S28" s="639">
        <f t="shared" si="4"/>
        <v>694</v>
      </c>
    </row>
    <row r="29" spans="1:19" ht="15">
      <c r="A29" s="625"/>
      <c r="B29" s="639">
        <f t="shared" si="5"/>
        <v>24</v>
      </c>
      <c r="C29" s="641" t="s">
        <v>405</v>
      </c>
      <c r="D29" s="639">
        <v>50</v>
      </c>
      <c r="E29" s="639">
        <v>3</v>
      </c>
      <c r="F29" s="639">
        <v>480</v>
      </c>
      <c r="G29" s="642">
        <v>27</v>
      </c>
      <c r="H29" s="639">
        <f t="shared" si="0"/>
        <v>560</v>
      </c>
      <c r="I29" s="639">
        <v>1</v>
      </c>
      <c r="J29" s="639">
        <v>34</v>
      </c>
      <c r="K29" s="639">
        <f t="shared" si="1"/>
        <v>35</v>
      </c>
      <c r="L29" s="639"/>
      <c r="M29" s="639">
        <v>23</v>
      </c>
      <c r="N29" s="639">
        <v>1</v>
      </c>
      <c r="O29" s="639">
        <v>5</v>
      </c>
      <c r="P29" s="639">
        <f t="shared" si="6"/>
        <v>6</v>
      </c>
      <c r="Q29" s="639">
        <f t="shared" si="2"/>
        <v>55</v>
      </c>
      <c r="R29" s="639">
        <f t="shared" si="3"/>
        <v>569</v>
      </c>
      <c r="S29" s="639">
        <f t="shared" si="4"/>
        <v>624</v>
      </c>
    </row>
    <row r="30" spans="1:19" ht="15">
      <c r="A30" s="625"/>
      <c r="B30" s="639">
        <f t="shared" si="5"/>
        <v>25</v>
      </c>
      <c r="C30" s="641" t="s">
        <v>406</v>
      </c>
      <c r="D30" s="639">
        <v>29</v>
      </c>
      <c r="E30" s="639">
        <v>49</v>
      </c>
      <c r="F30" s="639">
        <v>38</v>
      </c>
      <c r="G30" s="642">
        <v>157</v>
      </c>
      <c r="H30" s="639">
        <f t="shared" si="0"/>
        <v>273</v>
      </c>
      <c r="I30" s="639">
        <v>1</v>
      </c>
      <c r="J30" s="639">
        <v>6</v>
      </c>
      <c r="K30" s="639">
        <f t="shared" si="1"/>
        <v>7</v>
      </c>
      <c r="L30" s="639"/>
      <c r="M30" s="639">
        <v>70</v>
      </c>
      <c r="N30" s="639"/>
      <c r="O30" s="639"/>
      <c r="P30" s="639"/>
      <c r="Q30" s="639">
        <f t="shared" si="2"/>
        <v>79</v>
      </c>
      <c r="R30" s="639">
        <f t="shared" si="3"/>
        <v>271</v>
      </c>
      <c r="S30" s="639">
        <f t="shared" si="4"/>
        <v>350</v>
      </c>
    </row>
    <row r="31" spans="1:19" ht="15">
      <c r="A31" s="625"/>
      <c r="B31" s="639">
        <f t="shared" si="5"/>
        <v>26</v>
      </c>
      <c r="C31" s="641" t="s">
        <v>407</v>
      </c>
      <c r="D31" s="639">
        <v>107</v>
      </c>
      <c r="E31" s="639">
        <v>8</v>
      </c>
      <c r="F31" s="639">
        <v>721</v>
      </c>
      <c r="G31" s="642">
        <v>59</v>
      </c>
      <c r="H31" s="639">
        <f t="shared" si="0"/>
        <v>895</v>
      </c>
      <c r="I31" s="639"/>
      <c r="J31" s="639">
        <v>23</v>
      </c>
      <c r="K31" s="639">
        <f t="shared" si="1"/>
        <v>23</v>
      </c>
      <c r="L31" s="639"/>
      <c r="M31" s="639">
        <v>48</v>
      </c>
      <c r="N31" s="639"/>
      <c r="O31" s="639"/>
      <c r="P31" s="639"/>
      <c r="Q31" s="639">
        <f t="shared" si="2"/>
        <v>115</v>
      </c>
      <c r="R31" s="639">
        <f t="shared" si="3"/>
        <v>851</v>
      </c>
      <c r="S31" s="639">
        <f t="shared" si="4"/>
        <v>966</v>
      </c>
    </row>
    <row r="32" spans="1:19" ht="15">
      <c r="A32" s="625"/>
      <c r="B32" s="639">
        <f t="shared" si="5"/>
        <v>27</v>
      </c>
      <c r="C32" s="641" t="s">
        <v>408</v>
      </c>
      <c r="D32" s="639">
        <v>23</v>
      </c>
      <c r="E32" s="639">
        <v>4</v>
      </c>
      <c r="F32" s="639">
        <v>21</v>
      </c>
      <c r="G32" s="642">
        <v>174</v>
      </c>
      <c r="H32" s="639">
        <f t="shared" si="0"/>
        <v>222</v>
      </c>
      <c r="I32" s="639">
        <v>20</v>
      </c>
      <c r="J32" s="639">
        <v>2</v>
      </c>
      <c r="K32" s="639">
        <f t="shared" si="1"/>
        <v>22</v>
      </c>
      <c r="L32" s="639">
        <v>4</v>
      </c>
      <c r="M32" s="639">
        <v>154</v>
      </c>
      <c r="N32" s="639">
        <v>2</v>
      </c>
      <c r="O32" s="639"/>
      <c r="P32" s="639">
        <f t="shared" si="6"/>
        <v>2</v>
      </c>
      <c r="Q32" s="639">
        <f t="shared" si="2"/>
        <v>53</v>
      </c>
      <c r="R32" s="639">
        <f t="shared" si="3"/>
        <v>351</v>
      </c>
      <c r="S32" s="639">
        <f t="shared" si="4"/>
        <v>404</v>
      </c>
    </row>
    <row r="33" spans="1:19" ht="15">
      <c r="A33" s="625"/>
      <c r="B33" s="639">
        <f t="shared" si="5"/>
        <v>28</v>
      </c>
      <c r="C33" s="641" t="s">
        <v>409</v>
      </c>
      <c r="D33" s="639">
        <v>240</v>
      </c>
      <c r="E33" s="639">
        <v>10</v>
      </c>
      <c r="F33" s="639">
        <v>268</v>
      </c>
      <c r="G33" s="642">
        <v>361</v>
      </c>
      <c r="H33" s="639">
        <f t="shared" si="0"/>
        <v>879</v>
      </c>
      <c r="I33" s="639">
        <v>10</v>
      </c>
      <c r="J33" s="639">
        <v>1</v>
      </c>
      <c r="K33" s="639">
        <f t="shared" si="1"/>
        <v>11</v>
      </c>
      <c r="L33" s="639">
        <v>1</v>
      </c>
      <c r="M33" s="639">
        <v>65</v>
      </c>
      <c r="N33" s="639">
        <v>2</v>
      </c>
      <c r="O33" s="639"/>
      <c r="P33" s="639">
        <f t="shared" si="6"/>
        <v>2</v>
      </c>
      <c r="Q33" s="639">
        <f t="shared" si="2"/>
        <v>263</v>
      </c>
      <c r="R33" s="639">
        <f t="shared" si="3"/>
        <v>695</v>
      </c>
      <c r="S33" s="639">
        <f t="shared" si="4"/>
        <v>958</v>
      </c>
    </row>
    <row r="34" spans="1:19" ht="15">
      <c r="A34" s="625"/>
      <c r="B34" s="639">
        <f t="shared" si="5"/>
        <v>29</v>
      </c>
      <c r="C34" s="641" t="s">
        <v>410</v>
      </c>
      <c r="D34" s="639">
        <v>35</v>
      </c>
      <c r="E34" s="639">
        <v>2</v>
      </c>
      <c r="F34" s="639"/>
      <c r="G34" s="642">
        <v>111</v>
      </c>
      <c r="H34" s="639">
        <f t="shared" si="0"/>
        <v>148</v>
      </c>
      <c r="I34" s="639">
        <v>1</v>
      </c>
      <c r="J34" s="639">
        <v>6</v>
      </c>
      <c r="K34" s="639">
        <f t="shared" si="1"/>
        <v>7</v>
      </c>
      <c r="L34" s="639"/>
      <c r="M34" s="639">
        <v>66</v>
      </c>
      <c r="N34" s="639"/>
      <c r="O34" s="639"/>
      <c r="P34" s="639"/>
      <c r="Q34" s="639">
        <f t="shared" si="2"/>
        <v>38</v>
      </c>
      <c r="R34" s="639">
        <f t="shared" si="3"/>
        <v>183</v>
      </c>
      <c r="S34" s="639">
        <f t="shared" si="4"/>
        <v>221</v>
      </c>
    </row>
    <row r="35" spans="1:19" ht="15">
      <c r="A35" s="625"/>
      <c r="B35" s="639">
        <f t="shared" si="5"/>
        <v>30</v>
      </c>
      <c r="C35" s="641" t="s">
        <v>411</v>
      </c>
      <c r="D35" s="639">
        <v>360</v>
      </c>
      <c r="E35" s="639">
        <v>21</v>
      </c>
      <c r="F35" s="639">
        <v>1011</v>
      </c>
      <c r="G35" s="642">
        <v>149</v>
      </c>
      <c r="H35" s="639">
        <f t="shared" si="0"/>
        <v>1541</v>
      </c>
      <c r="I35" s="639">
        <v>17</v>
      </c>
      <c r="J35" s="639">
        <v>1</v>
      </c>
      <c r="K35" s="639">
        <f t="shared" si="1"/>
        <v>18</v>
      </c>
      <c r="L35" s="639"/>
      <c r="M35" s="639">
        <v>211</v>
      </c>
      <c r="N35" s="639">
        <v>4</v>
      </c>
      <c r="O35" s="639"/>
      <c r="P35" s="639">
        <f t="shared" si="6"/>
        <v>4</v>
      </c>
      <c r="Q35" s="639">
        <f t="shared" si="2"/>
        <v>402</v>
      </c>
      <c r="R35" s="639">
        <f t="shared" si="3"/>
        <v>1372</v>
      </c>
      <c r="S35" s="639">
        <f t="shared" si="4"/>
        <v>1774</v>
      </c>
    </row>
    <row r="36" spans="1:19" ht="15.75">
      <c r="A36" s="625"/>
      <c r="B36" s="644" t="s">
        <v>903</v>
      </c>
      <c r="C36" s="644"/>
      <c r="D36" s="645">
        <f aca="true" t="shared" si="7" ref="D36:S36">SUM(D6:D35)</f>
        <v>3633</v>
      </c>
      <c r="E36" s="645">
        <f t="shared" si="7"/>
        <v>653</v>
      </c>
      <c r="F36" s="645">
        <f t="shared" si="7"/>
        <v>13918</v>
      </c>
      <c r="G36" s="645">
        <f t="shared" si="7"/>
        <v>6996</v>
      </c>
      <c r="H36" s="645">
        <f t="shared" si="7"/>
        <v>25200</v>
      </c>
      <c r="I36" s="645">
        <f t="shared" si="7"/>
        <v>134</v>
      </c>
      <c r="J36" s="645">
        <f t="shared" si="7"/>
        <v>687</v>
      </c>
      <c r="K36" s="645">
        <f t="shared" si="7"/>
        <v>821</v>
      </c>
      <c r="L36" s="645">
        <f t="shared" si="7"/>
        <v>11</v>
      </c>
      <c r="M36" s="645">
        <f t="shared" si="7"/>
        <v>3236</v>
      </c>
      <c r="N36" s="645">
        <f t="shared" si="7"/>
        <v>43</v>
      </c>
      <c r="O36" s="645">
        <f t="shared" si="7"/>
        <v>11</v>
      </c>
      <c r="P36" s="645">
        <f t="shared" si="7"/>
        <v>54</v>
      </c>
      <c r="Q36" s="645">
        <f t="shared" si="7"/>
        <v>4474</v>
      </c>
      <c r="R36" s="645">
        <f t="shared" si="7"/>
        <v>24848</v>
      </c>
      <c r="S36" s="645">
        <f t="shared" si="7"/>
        <v>29322</v>
      </c>
    </row>
    <row r="37" spans="2:19" ht="12.75">
      <c r="B37" s="29"/>
      <c r="C37" s="29"/>
      <c r="D37" s="29"/>
      <c r="E37" s="29"/>
      <c r="F37" s="29"/>
      <c r="G37" s="29"/>
      <c r="H37" s="29"/>
      <c r="I37" s="29"/>
      <c r="J37" s="29"/>
      <c r="K37" s="29"/>
      <c r="L37" s="29"/>
      <c r="M37" s="29"/>
      <c r="N37" s="29"/>
      <c r="O37" s="29"/>
      <c r="P37" s="29"/>
      <c r="Q37" s="29"/>
      <c r="R37" s="29"/>
      <c r="S37" s="29"/>
    </row>
  </sheetData>
  <mergeCells count="14">
    <mergeCell ref="B1:S1"/>
    <mergeCell ref="R4:R5"/>
    <mergeCell ref="I4:K4"/>
    <mergeCell ref="N4:P4"/>
    <mergeCell ref="F4:G4"/>
    <mergeCell ref="H4:H5"/>
    <mergeCell ref="B2:S2"/>
    <mergeCell ref="B3:S3"/>
    <mergeCell ref="S4:S5"/>
    <mergeCell ref="Q4:Q5"/>
    <mergeCell ref="B36:C36"/>
    <mergeCell ref="B4:B5"/>
    <mergeCell ref="C4:C5"/>
    <mergeCell ref="D4:E4"/>
  </mergeCells>
  <printOptions horizontalCentered="1" verticalCentered="1"/>
  <pageMargins left="0.5905511811023623" right="0.1968503937007874" top="0.3937007874015748" bottom="0.68" header="0.1968503937007874" footer="0.45"/>
  <pageSetup fitToHeight="1" fitToWidth="1" horizontalDpi="1200" verticalDpi="1200" orientation="landscape" paperSize="9" scale="6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AO618"/>
  <sheetViews>
    <sheetView workbookViewId="0" topLeftCell="A24">
      <selection activeCell="L26" sqref="L26"/>
    </sheetView>
  </sheetViews>
  <sheetFormatPr defaultColWidth="9.140625" defaultRowHeight="12.75"/>
  <cols>
    <col min="1" max="1" width="5.00390625" style="0" customWidth="1"/>
    <col min="2" max="2" width="12.8515625" style="0" customWidth="1"/>
    <col min="3" max="4" width="7.8515625" style="0" customWidth="1"/>
    <col min="5" max="5" width="8.00390625" style="0" bestFit="1" customWidth="1"/>
    <col min="6" max="6" width="8.28125" style="0" customWidth="1"/>
    <col min="7" max="7" width="7.28125" style="0" customWidth="1"/>
    <col min="8" max="8" width="6.28125" style="0" customWidth="1"/>
    <col min="9" max="10" width="8.140625" style="0" customWidth="1"/>
    <col min="11" max="11" width="6.421875" style="0" customWidth="1"/>
    <col min="12" max="12" width="10.421875" style="0" customWidth="1"/>
  </cols>
  <sheetData>
    <row r="1" spans="1:12" ht="12.75">
      <c r="A1" s="646" t="s">
        <v>297</v>
      </c>
      <c r="B1" s="647"/>
      <c r="C1" s="647"/>
      <c r="D1" s="647"/>
      <c r="E1" s="647"/>
      <c r="F1" s="647"/>
      <c r="G1" s="647"/>
      <c r="H1" s="647"/>
      <c r="I1" s="647"/>
      <c r="J1" s="647"/>
      <c r="K1" s="648"/>
      <c r="L1" s="29"/>
    </row>
    <row r="2" spans="1:12" ht="12.75">
      <c r="A2" s="649" t="s">
        <v>535</v>
      </c>
      <c r="B2" s="649"/>
      <c r="C2" s="649"/>
      <c r="D2" s="649"/>
      <c r="E2" s="649"/>
      <c r="F2" s="649"/>
      <c r="G2" s="646"/>
      <c r="H2" s="646"/>
      <c r="I2" s="650"/>
      <c r="J2" s="650"/>
      <c r="K2" s="651"/>
      <c r="L2" s="88"/>
    </row>
    <row r="3" spans="1:41" ht="38.25" customHeight="1">
      <c r="A3" s="652" t="s">
        <v>855</v>
      </c>
      <c r="B3" s="653" t="s">
        <v>423</v>
      </c>
      <c r="C3" s="654" t="s">
        <v>594</v>
      </c>
      <c r="D3" s="655"/>
      <c r="E3" s="655"/>
      <c r="F3" s="656"/>
      <c r="G3" s="654" t="s">
        <v>593</v>
      </c>
      <c r="H3" s="657"/>
      <c r="I3" s="657"/>
      <c r="J3" s="657"/>
      <c r="K3" s="653" t="s">
        <v>651</v>
      </c>
      <c r="L3" s="88"/>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row>
    <row r="4" spans="1:41" ht="30.75" customHeight="1">
      <c r="A4" s="658"/>
      <c r="B4" s="659"/>
      <c r="C4" s="660" t="s">
        <v>814</v>
      </c>
      <c r="D4" s="660" t="s">
        <v>910</v>
      </c>
      <c r="E4" s="660" t="s">
        <v>911</v>
      </c>
      <c r="F4" s="660" t="s">
        <v>420</v>
      </c>
      <c r="G4" s="661" t="s">
        <v>814</v>
      </c>
      <c r="H4" s="661" t="s">
        <v>910</v>
      </c>
      <c r="I4" s="661" t="s">
        <v>911</v>
      </c>
      <c r="J4" s="662" t="s">
        <v>420</v>
      </c>
      <c r="K4" s="663"/>
      <c r="L4" s="91"/>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row>
    <row r="5" spans="1:41" ht="15.75" customHeight="1">
      <c r="A5" s="664">
        <v>1</v>
      </c>
      <c r="B5" s="665" t="s">
        <v>383</v>
      </c>
      <c r="C5" s="666">
        <v>93993</v>
      </c>
      <c r="D5" s="666">
        <v>28450</v>
      </c>
      <c r="E5" s="666">
        <v>67501</v>
      </c>
      <c r="F5" s="666">
        <f>SUM(C5:E5)</f>
        <v>189944</v>
      </c>
      <c r="G5" s="666">
        <v>4054</v>
      </c>
      <c r="H5" s="666">
        <v>1300</v>
      </c>
      <c r="I5" s="666">
        <v>28962</v>
      </c>
      <c r="J5" s="666">
        <f>SUM(G5:I5)</f>
        <v>34316</v>
      </c>
      <c r="K5" s="666">
        <v>1967</v>
      </c>
      <c r="L5" s="89"/>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row>
    <row r="6" spans="1:41" ht="15.75" customHeight="1">
      <c r="A6" s="664">
        <f aca="true" t="shared" si="0" ref="A6:A34">A5+1</f>
        <v>2</v>
      </c>
      <c r="B6" s="665" t="s">
        <v>384</v>
      </c>
      <c r="C6" s="666">
        <v>178179</v>
      </c>
      <c r="D6" s="666">
        <v>80906</v>
      </c>
      <c r="E6" s="666">
        <v>100899</v>
      </c>
      <c r="F6" s="666">
        <f aca="true" t="shared" si="1" ref="F6:F34">SUM(C6:E6)</f>
        <v>359984</v>
      </c>
      <c r="G6" s="666">
        <v>9319</v>
      </c>
      <c r="H6" s="666">
        <v>3104</v>
      </c>
      <c r="I6" s="666">
        <v>54059</v>
      </c>
      <c r="J6" s="666">
        <f aca="true" t="shared" si="2" ref="J6:J34">SUM(G6:I6)</f>
        <v>66482</v>
      </c>
      <c r="K6" s="666">
        <v>3472</v>
      </c>
      <c r="L6" s="89"/>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row>
    <row r="7" spans="1:41" ht="15.75" customHeight="1">
      <c r="A7" s="664">
        <f t="shared" si="0"/>
        <v>3</v>
      </c>
      <c r="B7" s="665" t="s">
        <v>385</v>
      </c>
      <c r="C7" s="666">
        <v>133900</v>
      </c>
      <c r="D7" s="666">
        <v>49141</v>
      </c>
      <c r="E7" s="666">
        <v>113752</v>
      </c>
      <c r="F7" s="666">
        <f t="shared" si="1"/>
        <v>296793</v>
      </c>
      <c r="G7" s="666">
        <v>6941</v>
      </c>
      <c r="H7" s="666">
        <v>2312</v>
      </c>
      <c r="I7" s="666">
        <v>23528</v>
      </c>
      <c r="J7" s="666">
        <f t="shared" si="2"/>
        <v>32781</v>
      </c>
      <c r="K7" s="666">
        <v>2471</v>
      </c>
      <c r="L7" s="89"/>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row>
    <row r="8" spans="1:41" ht="15.75" customHeight="1">
      <c r="A8" s="664">
        <f t="shared" si="0"/>
        <v>4</v>
      </c>
      <c r="B8" s="665" t="s">
        <v>386</v>
      </c>
      <c r="C8" s="666">
        <v>98110</v>
      </c>
      <c r="D8" s="666">
        <v>41843</v>
      </c>
      <c r="E8" s="666">
        <v>96955</v>
      </c>
      <c r="F8" s="666">
        <f t="shared" si="1"/>
        <v>236908</v>
      </c>
      <c r="G8" s="666">
        <v>5775</v>
      </c>
      <c r="H8" s="666">
        <v>4237</v>
      </c>
      <c r="I8" s="666">
        <v>28144</v>
      </c>
      <c r="J8" s="666">
        <f t="shared" si="2"/>
        <v>38156</v>
      </c>
      <c r="K8" s="666">
        <v>2263</v>
      </c>
      <c r="L8" s="89"/>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row>
    <row r="9" spans="1:41" ht="15.75" customHeight="1">
      <c r="A9" s="664">
        <f t="shared" si="0"/>
        <v>5</v>
      </c>
      <c r="B9" s="665" t="s">
        <v>387</v>
      </c>
      <c r="C9" s="666">
        <v>161732</v>
      </c>
      <c r="D9" s="666">
        <v>49905</v>
      </c>
      <c r="E9" s="666">
        <v>124994</v>
      </c>
      <c r="F9" s="666">
        <f t="shared" si="1"/>
        <v>336631</v>
      </c>
      <c r="G9" s="666">
        <v>4611</v>
      </c>
      <c r="H9" s="666">
        <v>3054</v>
      </c>
      <c r="I9" s="666">
        <v>27748</v>
      </c>
      <c r="J9" s="666">
        <f t="shared" si="2"/>
        <v>35413</v>
      </c>
      <c r="K9" s="666">
        <v>2519</v>
      </c>
      <c r="L9" s="89"/>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row>
    <row r="10" spans="1:41" ht="15.75" customHeight="1">
      <c r="A10" s="664">
        <f t="shared" si="0"/>
        <v>6</v>
      </c>
      <c r="B10" s="665" t="s">
        <v>388</v>
      </c>
      <c r="C10" s="666">
        <v>57603</v>
      </c>
      <c r="D10" s="666">
        <v>16353</v>
      </c>
      <c r="E10" s="666">
        <v>19602</v>
      </c>
      <c r="F10" s="666">
        <f t="shared" si="1"/>
        <v>93558</v>
      </c>
      <c r="G10" s="666">
        <v>779</v>
      </c>
      <c r="H10" s="666">
        <v>833</v>
      </c>
      <c r="I10" s="666">
        <v>5192</v>
      </c>
      <c r="J10" s="666">
        <f t="shared" si="2"/>
        <v>6804</v>
      </c>
      <c r="K10" s="666">
        <v>650</v>
      </c>
      <c r="L10" s="89"/>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row>
    <row r="11" spans="1:41" ht="15.75" customHeight="1">
      <c r="A11" s="664">
        <f t="shared" si="0"/>
        <v>7</v>
      </c>
      <c r="B11" s="665" t="s">
        <v>389</v>
      </c>
      <c r="C11" s="666">
        <v>143661</v>
      </c>
      <c r="D11" s="666">
        <v>40463</v>
      </c>
      <c r="E11" s="666">
        <v>184056</v>
      </c>
      <c r="F11" s="666">
        <f t="shared" si="1"/>
        <v>368180</v>
      </c>
      <c r="G11" s="666">
        <v>24235</v>
      </c>
      <c r="H11" s="666">
        <v>8142</v>
      </c>
      <c r="I11" s="666">
        <v>127910</v>
      </c>
      <c r="J11" s="666">
        <f t="shared" si="2"/>
        <v>160287</v>
      </c>
      <c r="K11" s="666">
        <v>4038</v>
      </c>
      <c r="L11" s="8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row>
    <row r="12" spans="1:41" ht="15.75" customHeight="1">
      <c r="A12" s="664">
        <f t="shared" si="0"/>
        <v>8</v>
      </c>
      <c r="B12" s="665" t="s">
        <v>390</v>
      </c>
      <c r="C12" s="666">
        <v>33003</v>
      </c>
      <c r="D12" s="666">
        <v>11963</v>
      </c>
      <c r="E12" s="666">
        <v>4711</v>
      </c>
      <c r="F12" s="666">
        <f t="shared" si="1"/>
        <v>49677</v>
      </c>
      <c r="G12" s="666">
        <v>1125</v>
      </c>
      <c r="H12" s="666">
        <v>959</v>
      </c>
      <c r="I12" s="666">
        <v>4219</v>
      </c>
      <c r="J12" s="666">
        <f t="shared" si="2"/>
        <v>6303</v>
      </c>
      <c r="K12" s="666">
        <v>480</v>
      </c>
      <c r="L12" s="89"/>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row>
    <row r="13" spans="1:41" ht="15.75" customHeight="1">
      <c r="A13" s="664">
        <f t="shared" si="0"/>
        <v>9</v>
      </c>
      <c r="B13" s="665" t="s">
        <v>391</v>
      </c>
      <c r="C13" s="666">
        <v>96642</v>
      </c>
      <c r="D13" s="666">
        <v>32430</v>
      </c>
      <c r="E13" s="666">
        <v>61729</v>
      </c>
      <c r="F13" s="666">
        <f t="shared" si="1"/>
        <v>190801</v>
      </c>
      <c r="G13" s="666">
        <v>4090</v>
      </c>
      <c r="H13" s="666">
        <v>3715</v>
      </c>
      <c r="I13" s="666">
        <v>18029</v>
      </c>
      <c r="J13" s="666">
        <f t="shared" si="2"/>
        <v>25834</v>
      </c>
      <c r="K13" s="666">
        <v>1940</v>
      </c>
      <c r="L13" s="89"/>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row>
    <row r="14" spans="1:41" ht="15.75" customHeight="1">
      <c r="A14" s="664">
        <f t="shared" si="0"/>
        <v>10</v>
      </c>
      <c r="B14" s="665" t="s">
        <v>392</v>
      </c>
      <c r="C14" s="666">
        <v>54339</v>
      </c>
      <c r="D14" s="666">
        <v>18701</v>
      </c>
      <c r="E14" s="666">
        <v>38642</v>
      </c>
      <c r="F14" s="666">
        <f t="shared" si="1"/>
        <v>111682</v>
      </c>
      <c r="G14" s="666">
        <v>4367</v>
      </c>
      <c r="H14" s="666">
        <v>2171</v>
      </c>
      <c r="I14" s="666">
        <v>8027</v>
      </c>
      <c r="J14" s="666">
        <f t="shared" si="2"/>
        <v>14565</v>
      </c>
      <c r="K14" s="666">
        <v>932</v>
      </c>
      <c r="L14" s="89"/>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row>
    <row r="15" spans="1:41" ht="15.75" customHeight="1">
      <c r="A15" s="664">
        <f t="shared" si="0"/>
        <v>11</v>
      </c>
      <c r="B15" s="665" t="s">
        <v>393</v>
      </c>
      <c r="C15" s="666">
        <v>243858</v>
      </c>
      <c r="D15" s="666">
        <v>70765</v>
      </c>
      <c r="E15" s="666">
        <v>198860</v>
      </c>
      <c r="F15" s="666">
        <f t="shared" si="1"/>
        <v>513483</v>
      </c>
      <c r="G15" s="666">
        <v>32310</v>
      </c>
      <c r="H15" s="666">
        <v>8855</v>
      </c>
      <c r="I15" s="666">
        <v>90746</v>
      </c>
      <c r="J15" s="666">
        <f t="shared" si="2"/>
        <v>131911</v>
      </c>
      <c r="K15" s="666">
        <v>5534</v>
      </c>
      <c r="L15" s="89"/>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row>
    <row r="16" spans="1:41" ht="15.75" customHeight="1">
      <c r="A16" s="664">
        <f t="shared" si="0"/>
        <v>12</v>
      </c>
      <c r="B16" s="665" t="s">
        <v>394</v>
      </c>
      <c r="C16" s="666">
        <v>67915</v>
      </c>
      <c r="D16" s="666">
        <v>24374</v>
      </c>
      <c r="E16" s="666">
        <v>181465</v>
      </c>
      <c r="F16" s="666">
        <f t="shared" si="1"/>
        <v>273754</v>
      </c>
      <c r="G16" s="666">
        <v>5876</v>
      </c>
      <c r="H16" s="666">
        <v>1047</v>
      </c>
      <c r="I16" s="666">
        <v>26842</v>
      </c>
      <c r="J16" s="666">
        <f t="shared" si="2"/>
        <v>33765</v>
      </c>
      <c r="K16" s="666">
        <v>2076</v>
      </c>
      <c r="L16" s="89"/>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row>
    <row r="17" spans="1:41" ht="15.75" customHeight="1">
      <c r="A17" s="664">
        <f t="shared" si="0"/>
        <v>13</v>
      </c>
      <c r="B17" s="665" t="s">
        <v>395</v>
      </c>
      <c r="C17" s="666">
        <v>132927</v>
      </c>
      <c r="D17" s="666">
        <v>43906</v>
      </c>
      <c r="E17" s="666">
        <v>111166</v>
      </c>
      <c r="F17" s="666">
        <f t="shared" si="1"/>
        <v>287999</v>
      </c>
      <c r="G17" s="666">
        <v>4570</v>
      </c>
      <c r="H17" s="666">
        <v>1756</v>
      </c>
      <c r="I17" s="666">
        <v>20643</v>
      </c>
      <c r="J17" s="666">
        <f t="shared" si="2"/>
        <v>26969</v>
      </c>
      <c r="K17" s="666">
        <v>2837</v>
      </c>
      <c r="L17" s="8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row>
    <row r="18" spans="1:41" ht="15.75" customHeight="1">
      <c r="A18" s="664">
        <f t="shared" si="0"/>
        <v>14</v>
      </c>
      <c r="B18" s="665" t="s">
        <v>396</v>
      </c>
      <c r="C18" s="666">
        <v>28630</v>
      </c>
      <c r="D18" s="666">
        <v>5594</v>
      </c>
      <c r="E18" s="666">
        <v>45763</v>
      </c>
      <c r="F18" s="666">
        <f t="shared" si="1"/>
        <v>79987</v>
      </c>
      <c r="G18" s="666">
        <v>7978</v>
      </c>
      <c r="H18" s="666">
        <v>2966</v>
      </c>
      <c r="I18" s="666">
        <v>37634</v>
      </c>
      <c r="J18" s="666">
        <f t="shared" si="2"/>
        <v>48578</v>
      </c>
      <c r="K18" s="666">
        <v>914</v>
      </c>
      <c r="L18" s="89"/>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row>
    <row r="19" spans="1:41" ht="15.75" customHeight="1">
      <c r="A19" s="664">
        <f t="shared" si="0"/>
        <v>15</v>
      </c>
      <c r="B19" s="665" t="s">
        <v>397</v>
      </c>
      <c r="C19" s="666">
        <v>146267</v>
      </c>
      <c r="D19" s="666">
        <v>53137</v>
      </c>
      <c r="E19" s="666">
        <v>84901</v>
      </c>
      <c r="F19" s="666">
        <f t="shared" si="1"/>
        <v>284305</v>
      </c>
      <c r="G19" s="666">
        <v>7121</v>
      </c>
      <c r="H19" s="666">
        <v>1985</v>
      </c>
      <c r="I19" s="666">
        <v>18398</v>
      </c>
      <c r="J19" s="666">
        <f t="shared" si="2"/>
        <v>27504</v>
      </c>
      <c r="K19" s="666">
        <v>2315</v>
      </c>
      <c r="L19" s="89"/>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row>
    <row r="20" spans="1:41" ht="15.75" customHeight="1">
      <c r="A20" s="664">
        <f t="shared" si="0"/>
        <v>16</v>
      </c>
      <c r="B20" s="665" t="s">
        <v>715</v>
      </c>
      <c r="C20" s="666">
        <v>90262</v>
      </c>
      <c r="D20" s="666">
        <v>28841</v>
      </c>
      <c r="E20" s="666">
        <v>21940</v>
      </c>
      <c r="F20" s="666">
        <f t="shared" si="1"/>
        <v>141043</v>
      </c>
      <c r="G20" s="666">
        <v>1849</v>
      </c>
      <c r="H20" s="666">
        <v>726</v>
      </c>
      <c r="I20" s="666">
        <v>7519</v>
      </c>
      <c r="J20" s="666">
        <f t="shared" si="2"/>
        <v>10094</v>
      </c>
      <c r="K20" s="666">
        <v>1118</v>
      </c>
      <c r="L20" s="89"/>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row>
    <row r="21" spans="1:41" ht="15.75" customHeight="1">
      <c r="A21" s="664">
        <f t="shared" si="0"/>
        <v>17</v>
      </c>
      <c r="B21" s="665" t="s">
        <v>398</v>
      </c>
      <c r="C21" s="666">
        <v>103628</v>
      </c>
      <c r="D21" s="666">
        <v>34773</v>
      </c>
      <c r="E21" s="666">
        <v>182537</v>
      </c>
      <c r="F21" s="666">
        <f t="shared" si="1"/>
        <v>320938</v>
      </c>
      <c r="G21" s="666">
        <v>4875</v>
      </c>
      <c r="H21" s="666">
        <v>1763</v>
      </c>
      <c r="I21" s="666">
        <v>15363</v>
      </c>
      <c r="J21" s="666">
        <f t="shared" si="2"/>
        <v>22001</v>
      </c>
      <c r="K21" s="666">
        <v>2353</v>
      </c>
      <c r="L21" s="89"/>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row>
    <row r="22" spans="1:41" ht="15.75" customHeight="1">
      <c r="A22" s="664">
        <f t="shared" si="0"/>
        <v>18</v>
      </c>
      <c r="B22" s="665" t="s">
        <v>399</v>
      </c>
      <c r="C22" s="666">
        <v>172893</v>
      </c>
      <c r="D22" s="666">
        <v>54486</v>
      </c>
      <c r="E22" s="666">
        <v>81316</v>
      </c>
      <c r="F22" s="666">
        <f t="shared" si="1"/>
        <v>308695</v>
      </c>
      <c r="G22" s="666">
        <v>13082</v>
      </c>
      <c r="H22" s="666">
        <v>5404</v>
      </c>
      <c r="I22" s="666">
        <v>34103</v>
      </c>
      <c r="J22" s="666">
        <f t="shared" si="2"/>
        <v>52589</v>
      </c>
      <c r="K22" s="666">
        <v>2736</v>
      </c>
      <c r="L22" s="89"/>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row>
    <row r="23" spans="1:41" ht="15.75" customHeight="1">
      <c r="A23" s="664">
        <f t="shared" si="0"/>
        <v>19</v>
      </c>
      <c r="B23" s="665" t="s">
        <v>400</v>
      </c>
      <c r="C23" s="666">
        <v>106165</v>
      </c>
      <c r="D23" s="666">
        <v>31830</v>
      </c>
      <c r="E23" s="666">
        <v>93489</v>
      </c>
      <c r="F23" s="666">
        <f t="shared" si="1"/>
        <v>231484</v>
      </c>
      <c r="G23" s="666">
        <v>20135</v>
      </c>
      <c r="H23" s="666">
        <v>7555</v>
      </c>
      <c r="I23" s="666">
        <v>166607</v>
      </c>
      <c r="J23" s="666">
        <f t="shared" si="2"/>
        <v>194297</v>
      </c>
      <c r="K23" s="666">
        <v>3074</v>
      </c>
      <c r="L23" s="89"/>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row>
    <row r="24" spans="1:41" ht="15.75" customHeight="1">
      <c r="A24" s="664">
        <f t="shared" si="0"/>
        <v>20</v>
      </c>
      <c r="B24" s="665" t="s">
        <v>401</v>
      </c>
      <c r="C24" s="666">
        <v>174460</v>
      </c>
      <c r="D24" s="666">
        <v>59228</v>
      </c>
      <c r="E24" s="666">
        <v>37301</v>
      </c>
      <c r="F24" s="666">
        <f t="shared" si="1"/>
        <v>270989</v>
      </c>
      <c r="G24" s="666">
        <v>11716</v>
      </c>
      <c r="H24" s="666">
        <v>5077</v>
      </c>
      <c r="I24" s="666">
        <v>39941</v>
      </c>
      <c r="J24" s="666">
        <f t="shared" si="2"/>
        <v>56734</v>
      </c>
      <c r="K24" s="666">
        <v>2108</v>
      </c>
      <c r="L24" s="89"/>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row>
    <row r="25" spans="1:41" ht="15.75" customHeight="1">
      <c r="A25" s="664">
        <f t="shared" si="0"/>
        <v>21</v>
      </c>
      <c r="B25" s="665" t="s">
        <v>402</v>
      </c>
      <c r="C25" s="666">
        <v>74018</v>
      </c>
      <c r="D25" s="666">
        <v>23394</v>
      </c>
      <c r="E25" s="666">
        <v>32942</v>
      </c>
      <c r="F25" s="666">
        <f t="shared" si="1"/>
        <v>130354</v>
      </c>
      <c r="G25" s="666">
        <v>2404</v>
      </c>
      <c r="H25" s="666">
        <v>733</v>
      </c>
      <c r="I25" s="666">
        <v>8640</v>
      </c>
      <c r="J25" s="666">
        <f t="shared" si="2"/>
        <v>11777</v>
      </c>
      <c r="K25" s="666">
        <v>864</v>
      </c>
      <c r="L25" s="89"/>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row>
    <row r="26" spans="1:41" ht="15.75" customHeight="1">
      <c r="A26" s="664">
        <f t="shared" si="0"/>
        <v>22</v>
      </c>
      <c r="B26" s="665" t="s">
        <v>403</v>
      </c>
      <c r="C26" s="666">
        <v>289411</v>
      </c>
      <c r="D26" s="666">
        <v>98150</v>
      </c>
      <c r="E26" s="666">
        <v>125070</v>
      </c>
      <c r="F26" s="666">
        <f t="shared" si="1"/>
        <v>512631</v>
      </c>
      <c r="G26" s="666">
        <v>6371</v>
      </c>
      <c r="H26" s="666">
        <v>1490</v>
      </c>
      <c r="I26" s="666">
        <v>41487</v>
      </c>
      <c r="J26" s="666">
        <f t="shared" si="2"/>
        <v>49348</v>
      </c>
      <c r="K26" s="666">
        <v>3857</v>
      </c>
      <c r="L26" s="89"/>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row>
    <row r="27" spans="1:41" ht="15.75" customHeight="1">
      <c r="A27" s="664">
        <f t="shared" si="0"/>
        <v>23</v>
      </c>
      <c r="B27" s="665" t="s">
        <v>404</v>
      </c>
      <c r="C27" s="666">
        <v>111348</v>
      </c>
      <c r="D27" s="666">
        <v>50152</v>
      </c>
      <c r="E27" s="666">
        <v>20550</v>
      </c>
      <c r="F27" s="666">
        <f t="shared" si="1"/>
        <v>182050</v>
      </c>
      <c r="G27" s="666">
        <v>2078</v>
      </c>
      <c r="H27" s="666">
        <v>1387</v>
      </c>
      <c r="I27" s="666">
        <v>11656</v>
      </c>
      <c r="J27" s="666">
        <f t="shared" si="2"/>
        <v>15121</v>
      </c>
      <c r="K27" s="666">
        <v>1733</v>
      </c>
      <c r="L27" s="89"/>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row>
    <row r="28" spans="1:41" ht="15.75" customHeight="1">
      <c r="A28" s="664">
        <f t="shared" si="0"/>
        <v>24</v>
      </c>
      <c r="B28" s="665" t="s">
        <v>405</v>
      </c>
      <c r="C28" s="666">
        <v>100002</v>
      </c>
      <c r="D28" s="666">
        <v>29255</v>
      </c>
      <c r="E28" s="666">
        <v>86504</v>
      </c>
      <c r="F28" s="666">
        <f t="shared" si="1"/>
        <v>215761</v>
      </c>
      <c r="G28" s="666">
        <v>1043</v>
      </c>
      <c r="H28" s="666">
        <v>794</v>
      </c>
      <c r="I28" s="666">
        <v>8469</v>
      </c>
      <c r="J28" s="666">
        <f t="shared" si="2"/>
        <v>10306</v>
      </c>
      <c r="K28" s="666">
        <v>1602</v>
      </c>
      <c r="L28" s="89"/>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row>
    <row r="29" spans="1:41" ht="15.75" customHeight="1">
      <c r="A29" s="664">
        <f t="shared" si="0"/>
        <v>25</v>
      </c>
      <c r="B29" s="665" t="s">
        <v>406</v>
      </c>
      <c r="C29" s="666">
        <v>83115</v>
      </c>
      <c r="D29" s="666">
        <v>25904</v>
      </c>
      <c r="E29" s="666">
        <v>25958</v>
      </c>
      <c r="F29" s="666">
        <f t="shared" si="1"/>
        <v>134977</v>
      </c>
      <c r="G29" s="666">
        <v>2015</v>
      </c>
      <c r="H29" s="666">
        <v>697</v>
      </c>
      <c r="I29" s="666">
        <v>8109</v>
      </c>
      <c r="J29" s="666">
        <f t="shared" si="2"/>
        <v>10821</v>
      </c>
      <c r="K29" s="666">
        <v>961</v>
      </c>
      <c r="L29" s="89"/>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row>
    <row r="30" spans="1:41" ht="15.75" customHeight="1">
      <c r="A30" s="664">
        <f t="shared" si="0"/>
        <v>26</v>
      </c>
      <c r="B30" s="665" t="s">
        <v>407</v>
      </c>
      <c r="C30" s="666">
        <v>136880</v>
      </c>
      <c r="D30" s="666">
        <v>38158</v>
      </c>
      <c r="E30" s="666">
        <v>78242</v>
      </c>
      <c r="F30" s="666">
        <f t="shared" si="1"/>
        <v>253280</v>
      </c>
      <c r="G30" s="666">
        <v>13666</v>
      </c>
      <c r="H30" s="666">
        <v>3953</v>
      </c>
      <c r="I30" s="666">
        <v>41298</v>
      </c>
      <c r="J30" s="666">
        <f t="shared" si="2"/>
        <v>58917</v>
      </c>
      <c r="K30" s="666">
        <v>2672</v>
      </c>
      <c r="L30" s="89"/>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row>
    <row r="31" spans="1:41" ht="15.75" customHeight="1">
      <c r="A31" s="664">
        <f t="shared" si="0"/>
        <v>27</v>
      </c>
      <c r="B31" s="665" t="s">
        <v>408</v>
      </c>
      <c r="C31" s="666">
        <v>102551</v>
      </c>
      <c r="D31" s="666">
        <v>39980</v>
      </c>
      <c r="E31" s="666">
        <v>38770</v>
      </c>
      <c r="F31" s="666">
        <f t="shared" si="1"/>
        <v>181301</v>
      </c>
      <c r="G31" s="666">
        <v>3424</v>
      </c>
      <c r="H31" s="666">
        <v>3844</v>
      </c>
      <c r="I31" s="666">
        <v>19333</v>
      </c>
      <c r="J31" s="666">
        <f t="shared" si="2"/>
        <v>26601</v>
      </c>
      <c r="K31" s="666">
        <v>1461</v>
      </c>
      <c r="L31" s="89"/>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row>
    <row r="32" spans="1:41" ht="15.75" customHeight="1">
      <c r="A32" s="664">
        <f t="shared" si="0"/>
        <v>28</v>
      </c>
      <c r="B32" s="665" t="s">
        <v>409</v>
      </c>
      <c r="C32" s="666">
        <v>74525</v>
      </c>
      <c r="D32" s="666">
        <v>23570</v>
      </c>
      <c r="E32" s="666">
        <v>67752</v>
      </c>
      <c r="F32" s="666">
        <f t="shared" si="1"/>
        <v>165847</v>
      </c>
      <c r="G32" s="666">
        <v>21868</v>
      </c>
      <c r="H32" s="666">
        <v>5360</v>
      </c>
      <c r="I32" s="666">
        <v>65316</v>
      </c>
      <c r="J32" s="666">
        <f t="shared" si="2"/>
        <v>92544</v>
      </c>
      <c r="K32" s="666">
        <v>1656</v>
      </c>
      <c r="L32" s="89"/>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row>
    <row r="33" spans="1:41" ht="15.75" customHeight="1">
      <c r="A33" s="664">
        <f t="shared" si="0"/>
        <v>29</v>
      </c>
      <c r="B33" s="665" t="s">
        <v>410</v>
      </c>
      <c r="C33" s="666">
        <v>59726</v>
      </c>
      <c r="D33" s="666">
        <v>24006</v>
      </c>
      <c r="E33" s="666">
        <v>48468</v>
      </c>
      <c r="F33" s="666">
        <f t="shared" si="1"/>
        <v>132200</v>
      </c>
      <c r="G33" s="666">
        <v>2788</v>
      </c>
      <c r="H33" s="666">
        <v>1830</v>
      </c>
      <c r="I33" s="666">
        <v>8182</v>
      </c>
      <c r="J33" s="666">
        <f t="shared" si="2"/>
        <v>12800</v>
      </c>
      <c r="K33" s="666">
        <v>976</v>
      </c>
      <c r="L33" s="89"/>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row>
    <row r="34" spans="1:41" ht="15.75" customHeight="1">
      <c r="A34" s="664">
        <f t="shared" si="0"/>
        <v>30</v>
      </c>
      <c r="B34" s="665" t="s">
        <v>411</v>
      </c>
      <c r="C34" s="666">
        <v>156537</v>
      </c>
      <c r="D34" s="666">
        <v>43587</v>
      </c>
      <c r="E34" s="666">
        <v>127617</v>
      </c>
      <c r="F34" s="666">
        <f t="shared" si="1"/>
        <v>327741</v>
      </c>
      <c r="G34" s="666">
        <v>21969</v>
      </c>
      <c r="H34" s="666">
        <v>4426</v>
      </c>
      <c r="I34" s="666">
        <v>105753</v>
      </c>
      <c r="J34" s="666">
        <f t="shared" si="2"/>
        <v>132148</v>
      </c>
      <c r="K34" s="666">
        <v>3221</v>
      </c>
      <c r="L34" s="89"/>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row>
    <row r="35" spans="1:41" ht="15.75" customHeight="1">
      <c r="A35" s="664"/>
      <c r="B35" s="667" t="s">
        <v>89</v>
      </c>
      <c r="C35" s="668">
        <f aca="true" t="shared" si="3" ref="C35:K35">SUM(C5:C34)</f>
        <v>3506280</v>
      </c>
      <c r="D35" s="668">
        <f t="shared" si="3"/>
        <v>1173245</v>
      </c>
      <c r="E35" s="668">
        <f t="shared" si="3"/>
        <v>2503452</v>
      </c>
      <c r="F35" s="668">
        <f t="shared" si="3"/>
        <v>7182977</v>
      </c>
      <c r="G35" s="668">
        <f t="shared" si="3"/>
        <v>252434</v>
      </c>
      <c r="H35" s="668">
        <f t="shared" si="3"/>
        <v>91475</v>
      </c>
      <c r="I35" s="668">
        <f t="shared" si="3"/>
        <v>1101857</v>
      </c>
      <c r="J35" s="668">
        <f t="shared" si="3"/>
        <v>1445766</v>
      </c>
      <c r="K35" s="668">
        <f t="shared" si="3"/>
        <v>64800</v>
      </c>
      <c r="L35" s="9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row>
    <row r="36" spans="1:41" ht="12.75">
      <c r="A36" s="669"/>
      <c r="B36" s="670" t="s">
        <v>88</v>
      </c>
      <c r="C36" s="670"/>
      <c r="D36" s="670"/>
      <c r="E36" s="671"/>
      <c r="F36" s="671"/>
      <c r="G36" s="671"/>
      <c r="H36" s="671"/>
      <c r="I36" s="672"/>
      <c r="J36" s="672"/>
      <c r="K36" s="672"/>
      <c r="L36" s="31"/>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row>
    <row r="37" spans="1:41" ht="17.25" customHeight="1">
      <c r="A37" s="30"/>
      <c r="B37" s="92"/>
      <c r="C37" s="92"/>
      <c r="D37" s="92"/>
      <c r="E37" s="92"/>
      <c r="F37" s="92"/>
      <c r="G37" s="92"/>
      <c r="H37" s="92"/>
      <c r="I37" s="93"/>
      <c r="J37" s="93"/>
      <c r="K37" s="93"/>
      <c r="L37" s="31"/>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row>
    <row r="38" spans="1:41" ht="12.75">
      <c r="A38" s="30"/>
      <c r="B38" s="30"/>
      <c r="C38" s="30"/>
      <c r="D38" s="30"/>
      <c r="E38" s="30"/>
      <c r="F38" s="30"/>
      <c r="G38" s="30"/>
      <c r="H38" s="30"/>
      <c r="I38" s="31"/>
      <c r="J38" s="31"/>
      <c r="K38" s="31"/>
      <c r="L38" s="31"/>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row>
    <row r="39" spans="1:41" ht="12.75">
      <c r="A39" s="30"/>
      <c r="B39" s="30"/>
      <c r="C39" s="30"/>
      <c r="D39" s="30"/>
      <c r="E39" s="30"/>
      <c r="F39" s="30"/>
      <c r="G39" s="30"/>
      <c r="H39" s="30"/>
      <c r="I39" s="31"/>
      <c r="J39" s="31"/>
      <c r="K39" s="31"/>
      <c r="L39" s="31"/>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row>
    <row r="40" spans="1:41" ht="12.75">
      <c r="A40" s="30"/>
      <c r="B40" s="30"/>
      <c r="C40" s="30"/>
      <c r="D40" s="30"/>
      <c r="E40" s="30"/>
      <c r="F40" s="30"/>
      <c r="G40" s="30"/>
      <c r="H40" s="30"/>
      <c r="I40" s="31"/>
      <c r="J40" s="31"/>
      <c r="K40" s="31"/>
      <c r="L40" s="31"/>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row>
    <row r="41" spans="1:41" ht="12.75">
      <c r="A41" s="30"/>
      <c r="B41" s="30"/>
      <c r="C41" s="30"/>
      <c r="D41" s="30"/>
      <c r="E41" s="30"/>
      <c r="F41" s="30"/>
      <c r="G41" s="30"/>
      <c r="H41" s="30"/>
      <c r="I41" s="31"/>
      <c r="J41" s="31"/>
      <c r="K41" s="31"/>
      <c r="L41" s="31"/>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row>
    <row r="42" spans="1:41" ht="12.75">
      <c r="A42" s="30"/>
      <c r="B42" s="30"/>
      <c r="C42" s="30"/>
      <c r="D42" s="30"/>
      <c r="E42" s="30"/>
      <c r="F42" s="30"/>
      <c r="G42" s="30"/>
      <c r="H42" s="30"/>
      <c r="I42" s="31"/>
      <c r="J42" s="31"/>
      <c r="K42" s="31"/>
      <c r="L42" s="31"/>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row>
    <row r="43" spans="1:41" ht="12.75">
      <c r="A43" s="30"/>
      <c r="B43" s="30"/>
      <c r="C43" s="30"/>
      <c r="D43" s="30"/>
      <c r="E43" s="30"/>
      <c r="F43" s="30"/>
      <c r="G43" s="30"/>
      <c r="H43" s="30"/>
      <c r="I43" s="31"/>
      <c r="J43" s="31"/>
      <c r="K43" s="31"/>
      <c r="L43" s="31"/>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row>
    <row r="44" spans="1:41" ht="12.75">
      <c r="A44" s="30"/>
      <c r="B44" s="30"/>
      <c r="C44" s="30"/>
      <c r="D44" s="30"/>
      <c r="E44" s="30"/>
      <c r="F44" s="30"/>
      <c r="G44" s="30"/>
      <c r="H44" s="30"/>
      <c r="I44" s="31"/>
      <c r="J44" s="31"/>
      <c r="K44" s="31"/>
      <c r="L44" s="31"/>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row>
    <row r="45" spans="1:41" ht="12.75">
      <c r="A45" s="30"/>
      <c r="B45" s="30"/>
      <c r="C45" s="30"/>
      <c r="D45" s="30"/>
      <c r="E45" s="30"/>
      <c r="F45" s="30"/>
      <c r="G45" s="30"/>
      <c r="H45" s="30"/>
      <c r="I45" s="31"/>
      <c r="J45" s="31"/>
      <c r="K45" s="31"/>
      <c r="L45" s="31"/>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row>
    <row r="46" spans="1:41" ht="12.75">
      <c r="A46" s="30"/>
      <c r="B46" s="30"/>
      <c r="C46" s="30"/>
      <c r="D46" s="30"/>
      <c r="E46" s="30"/>
      <c r="F46" s="30"/>
      <c r="G46" s="30"/>
      <c r="H46" s="30"/>
      <c r="I46" s="31"/>
      <c r="J46" s="31"/>
      <c r="K46" s="31"/>
      <c r="L46" s="31"/>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row>
    <row r="47" spans="1:41" ht="12.75">
      <c r="A47" s="30"/>
      <c r="B47" s="30"/>
      <c r="C47" s="30"/>
      <c r="D47" s="30"/>
      <c r="E47" s="30"/>
      <c r="F47" s="30"/>
      <c r="G47" s="30"/>
      <c r="H47" s="30"/>
      <c r="I47" s="31"/>
      <c r="J47" s="31"/>
      <c r="K47" s="31"/>
      <c r="L47" s="31"/>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row>
    <row r="48" spans="1:41" ht="12.75">
      <c r="A48" s="30"/>
      <c r="B48" s="30"/>
      <c r="C48" s="30"/>
      <c r="D48" s="30"/>
      <c r="E48" s="30"/>
      <c r="F48" s="30"/>
      <c r="G48" s="30"/>
      <c r="H48" s="30"/>
      <c r="I48" s="31"/>
      <c r="J48" s="31"/>
      <c r="K48" s="31"/>
      <c r="L48" s="31"/>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row>
    <row r="49" spans="1:41" ht="12.75">
      <c r="A49" s="30"/>
      <c r="B49" s="30"/>
      <c r="C49" s="30"/>
      <c r="D49" s="30"/>
      <c r="E49" s="30"/>
      <c r="F49" s="30"/>
      <c r="G49" s="30"/>
      <c r="H49" s="30"/>
      <c r="I49" s="31"/>
      <c r="J49" s="31"/>
      <c r="K49" s="31"/>
      <c r="L49" s="31"/>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row>
    <row r="50" spans="1:41" ht="12.75">
      <c r="A50" s="30"/>
      <c r="B50" s="30"/>
      <c r="C50" s="30"/>
      <c r="D50" s="30"/>
      <c r="E50" s="30"/>
      <c r="F50" s="30"/>
      <c r="G50" s="30"/>
      <c r="H50" s="30"/>
      <c r="I50" s="31"/>
      <c r="J50" s="31"/>
      <c r="K50" s="31"/>
      <c r="L50" s="31"/>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row>
    <row r="51" spans="1:41" ht="12.75">
      <c r="A51" s="30"/>
      <c r="B51" s="30"/>
      <c r="C51" s="30"/>
      <c r="D51" s="30"/>
      <c r="E51" s="30"/>
      <c r="F51" s="30"/>
      <c r="G51" s="30"/>
      <c r="H51" s="30"/>
      <c r="I51" s="31"/>
      <c r="J51" s="31"/>
      <c r="K51" s="31"/>
      <c r="L51" s="31"/>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row>
    <row r="52" spans="1:41" ht="12.75">
      <c r="A52" s="30"/>
      <c r="B52" s="30"/>
      <c r="C52" s="30"/>
      <c r="D52" s="30"/>
      <c r="E52" s="30"/>
      <c r="F52" s="30"/>
      <c r="G52" s="30"/>
      <c r="H52" s="30"/>
      <c r="I52" s="31"/>
      <c r="J52" s="31"/>
      <c r="K52" s="31"/>
      <c r="L52" s="31"/>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row>
    <row r="53" spans="1:41" ht="12.75">
      <c r="A53" s="30"/>
      <c r="B53" s="30"/>
      <c r="C53" s="30"/>
      <c r="D53" s="30"/>
      <c r="E53" s="30"/>
      <c r="F53" s="30"/>
      <c r="G53" s="30"/>
      <c r="H53" s="30"/>
      <c r="I53" s="31"/>
      <c r="J53" s="31"/>
      <c r="K53" s="31"/>
      <c r="L53" s="31"/>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row>
    <row r="54" spans="1:41" ht="12.75">
      <c r="A54" s="30"/>
      <c r="B54" s="30"/>
      <c r="C54" s="30"/>
      <c r="D54" s="30"/>
      <c r="E54" s="30"/>
      <c r="F54" s="30"/>
      <c r="G54" s="30"/>
      <c r="H54" s="30"/>
      <c r="I54" s="31"/>
      <c r="J54" s="31"/>
      <c r="K54" s="31"/>
      <c r="L54" s="31"/>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row>
    <row r="55" spans="1:41" ht="12.75">
      <c r="A55" s="30"/>
      <c r="B55" s="30"/>
      <c r="C55" s="30"/>
      <c r="D55" s="30"/>
      <c r="E55" s="30"/>
      <c r="F55" s="30"/>
      <c r="G55" s="30"/>
      <c r="H55" s="30"/>
      <c r="I55" s="31"/>
      <c r="J55" s="31"/>
      <c r="K55" s="31"/>
      <c r="L55" s="31"/>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row>
    <row r="56" spans="1:41" ht="12.75">
      <c r="A56" s="30"/>
      <c r="B56" s="30"/>
      <c r="C56" s="30"/>
      <c r="D56" s="30"/>
      <c r="E56" s="30"/>
      <c r="F56" s="30"/>
      <c r="G56" s="30"/>
      <c r="H56" s="30"/>
      <c r="I56" s="31"/>
      <c r="J56" s="31"/>
      <c r="K56" s="31"/>
      <c r="L56" s="31"/>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row>
    <row r="57" spans="1:41" ht="12.75">
      <c r="A57" s="30"/>
      <c r="B57" s="30"/>
      <c r="C57" s="30"/>
      <c r="D57" s="30"/>
      <c r="E57" s="30"/>
      <c r="F57" s="30"/>
      <c r="G57" s="30"/>
      <c r="H57" s="30"/>
      <c r="I57" s="31"/>
      <c r="J57" s="31"/>
      <c r="K57" s="31"/>
      <c r="L57" s="31"/>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row>
    <row r="58" spans="1:41" ht="12.75">
      <c r="A58" s="30"/>
      <c r="B58" s="30"/>
      <c r="C58" s="30"/>
      <c r="D58" s="30"/>
      <c r="E58" s="30"/>
      <c r="F58" s="30"/>
      <c r="G58" s="30"/>
      <c r="H58" s="30"/>
      <c r="I58" s="31"/>
      <c r="J58" s="31"/>
      <c r="K58" s="31"/>
      <c r="L58" s="31"/>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row>
    <row r="59" spans="1:41" ht="12.75">
      <c r="A59" s="30"/>
      <c r="B59" s="30"/>
      <c r="C59" s="30"/>
      <c r="D59" s="30"/>
      <c r="E59" s="30"/>
      <c r="F59" s="30"/>
      <c r="G59" s="30"/>
      <c r="H59" s="30"/>
      <c r="I59" s="31"/>
      <c r="J59" s="31"/>
      <c r="K59" s="31"/>
      <c r="L59" s="31"/>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row>
    <row r="60" spans="1:41" ht="12.75">
      <c r="A60" s="30"/>
      <c r="B60" s="30"/>
      <c r="C60" s="30"/>
      <c r="D60" s="30"/>
      <c r="E60" s="30"/>
      <c r="F60" s="30"/>
      <c r="G60" s="30"/>
      <c r="H60" s="30"/>
      <c r="I60" s="31"/>
      <c r="J60" s="31"/>
      <c r="K60" s="31"/>
      <c r="L60" s="31"/>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row>
    <row r="61" spans="1:41" ht="12.75">
      <c r="A61" s="30"/>
      <c r="B61" s="30"/>
      <c r="C61" s="30"/>
      <c r="D61" s="30"/>
      <c r="E61" s="30"/>
      <c r="F61" s="30"/>
      <c r="G61" s="30"/>
      <c r="H61" s="30"/>
      <c r="I61" s="31"/>
      <c r="J61" s="31"/>
      <c r="K61" s="31"/>
      <c r="L61" s="31"/>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row>
    <row r="62" spans="1:41" ht="12.75">
      <c r="A62" s="30"/>
      <c r="B62" s="30"/>
      <c r="C62" s="30"/>
      <c r="D62" s="30"/>
      <c r="E62" s="30"/>
      <c r="F62" s="30"/>
      <c r="G62" s="30"/>
      <c r="H62" s="30"/>
      <c r="I62" s="31"/>
      <c r="J62" s="31"/>
      <c r="K62" s="31"/>
      <c r="L62" s="31"/>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row>
    <row r="63" spans="1:41" ht="12.75">
      <c r="A63" s="30"/>
      <c r="B63" s="30"/>
      <c r="C63" s="30"/>
      <c r="D63" s="30"/>
      <c r="E63" s="30"/>
      <c r="F63" s="30"/>
      <c r="G63" s="30"/>
      <c r="H63" s="30"/>
      <c r="I63" s="31"/>
      <c r="J63" s="31"/>
      <c r="K63" s="31"/>
      <c r="L63" s="31"/>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row>
    <row r="64" spans="1:41" ht="12.75">
      <c r="A64" s="30"/>
      <c r="B64" s="30"/>
      <c r="C64" s="30"/>
      <c r="D64" s="30"/>
      <c r="E64" s="30"/>
      <c r="F64" s="30"/>
      <c r="G64" s="30"/>
      <c r="H64" s="30"/>
      <c r="I64" s="31"/>
      <c r="J64" s="31"/>
      <c r="K64" s="31"/>
      <c r="L64" s="31"/>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row>
    <row r="65" spans="1:41" ht="12.75">
      <c r="A65" s="30"/>
      <c r="B65" s="30"/>
      <c r="C65" s="30"/>
      <c r="D65" s="30"/>
      <c r="E65" s="30"/>
      <c r="F65" s="30"/>
      <c r="G65" s="30"/>
      <c r="H65" s="30"/>
      <c r="I65" s="31"/>
      <c r="J65" s="31"/>
      <c r="K65" s="31"/>
      <c r="L65" s="31"/>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row>
    <row r="66" spans="2:41" ht="12.75">
      <c r="B66" s="30"/>
      <c r="C66" s="30"/>
      <c r="D66" s="30"/>
      <c r="E66" s="30"/>
      <c r="F66" s="30"/>
      <c r="G66" s="30"/>
      <c r="H66" s="30"/>
      <c r="I66" s="31"/>
      <c r="J66" s="31"/>
      <c r="K66" s="31"/>
      <c r="L66" s="31"/>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row>
    <row r="67" spans="2:41" ht="12.75">
      <c r="B67" s="30"/>
      <c r="C67" s="30"/>
      <c r="D67" s="30"/>
      <c r="E67" s="30"/>
      <c r="F67" s="30"/>
      <c r="G67" s="30"/>
      <c r="H67" s="30"/>
      <c r="I67" s="31"/>
      <c r="J67" s="31"/>
      <c r="K67" s="31"/>
      <c r="L67" s="31"/>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row>
    <row r="68" spans="2:41" ht="12.75">
      <c r="B68" s="30"/>
      <c r="C68" s="30"/>
      <c r="D68" s="30"/>
      <c r="E68" s="30"/>
      <c r="F68" s="30"/>
      <c r="G68" s="30"/>
      <c r="H68" s="30"/>
      <c r="I68" s="31"/>
      <c r="J68" s="31"/>
      <c r="K68" s="31"/>
      <c r="L68" s="31"/>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row>
    <row r="69" spans="2:41" ht="12.75">
      <c r="B69" s="30"/>
      <c r="C69" s="30"/>
      <c r="D69" s="30"/>
      <c r="E69" s="30"/>
      <c r="F69" s="30"/>
      <c r="G69" s="30"/>
      <c r="H69" s="30"/>
      <c r="I69" s="31"/>
      <c r="J69" s="31"/>
      <c r="K69" s="31"/>
      <c r="L69" s="31"/>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row>
    <row r="70" spans="2:41" ht="12.75">
      <c r="B70" s="30"/>
      <c r="C70" s="30"/>
      <c r="D70" s="30"/>
      <c r="E70" s="30"/>
      <c r="F70" s="30"/>
      <c r="G70" s="30"/>
      <c r="H70" s="30"/>
      <c r="I70" s="31"/>
      <c r="J70" s="31"/>
      <c r="K70" s="31"/>
      <c r="L70" s="31"/>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row>
    <row r="71" spans="2:41" ht="12.75">
      <c r="B71" s="30"/>
      <c r="C71" s="30"/>
      <c r="D71" s="30"/>
      <c r="E71" s="30"/>
      <c r="F71" s="30"/>
      <c r="G71" s="30"/>
      <c r="H71" s="30"/>
      <c r="I71" s="31"/>
      <c r="J71" s="31"/>
      <c r="K71" s="31"/>
      <c r="L71" s="31"/>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row>
    <row r="72" spans="2:41" ht="12.75">
      <c r="B72" s="30"/>
      <c r="C72" s="30"/>
      <c r="D72" s="30"/>
      <c r="E72" s="30"/>
      <c r="F72" s="30"/>
      <c r="G72" s="30"/>
      <c r="H72" s="30"/>
      <c r="I72" s="31"/>
      <c r="J72" s="31"/>
      <c r="K72" s="31"/>
      <c r="L72" s="31"/>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row>
    <row r="73" spans="2:41" ht="12.75">
      <c r="B73" s="30"/>
      <c r="C73" s="30"/>
      <c r="D73" s="30"/>
      <c r="E73" s="30"/>
      <c r="F73" s="30"/>
      <c r="G73" s="30"/>
      <c r="H73" s="30"/>
      <c r="I73" s="31"/>
      <c r="J73" s="31"/>
      <c r="K73" s="31"/>
      <c r="L73" s="31"/>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row>
    <row r="74" spans="2:41" ht="12.75">
      <c r="B74" s="30"/>
      <c r="C74" s="30"/>
      <c r="D74" s="30"/>
      <c r="E74" s="30"/>
      <c r="F74" s="30"/>
      <c r="G74" s="30"/>
      <c r="H74" s="30"/>
      <c r="I74" s="31"/>
      <c r="J74" s="31"/>
      <c r="K74" s="31"/>
      <c r="L74" s="31"/>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row>
    <row r="75" spans="2:41" ht="12.75">
      <c r="B75" s="30"/>
      <c r="C75" s="30"/>
      <c r="D75" s="30"/>
      <c r="E75" s="30"/>
      <c r="F75" s="30"/>
      <c r="G75" s="30"/>
      <c r="H75" s="30"/>
      <c r="I75" s="31"/>
      <c r="J75" s="31"/>
      <c r="K75" s="31"/>
      <c r="L75" s="31"/>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row>
    <row r="76" spans="2:41" ht="12.75">
      <c r="B76" s="30"/>
      <c r="C76" s="30"/>
      <c r="D76" s="30"/>
      <c r="E76" s="30"/>
      <c r="F76" s="30"/>
      <c r="G76" s="30"/>
      <c r="H76" s="30"/>
      <c r="I76" s="31"/>
      <c r="J76" s="31"/>
      <c r="K76" s="31"/>
      <c r="L76" s="31"/>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row>
    <row r="77" spans="2:41" ht="12.75">
      <c r="B77" s="30"/>
      <c r="C77" s="30"/>
      <c r="D77" s="30"/>
      <c r="E77" s="30"/>
      <c r="F77" s="30"/>
      <c r="G77" s="30"/>
      <c r="H77" s="30"/>
      <c r="I77" s="31"/>
      <c r="J77" s="31"/>
      <c r="K77" s="31"/>
      <c r="L77" s="31"/>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row>
    <row r="78" spans="2:41" ht="12.75">
      <c r="B78" s="30"/>
      <c r="C78" s="30"/>
      <c r="D78" s="30"/>
      <c r="E78" s="30"/>
      <c r="F78" s="30"/>
      <c r="G78" s="30"/>
      <c r="H78" s="30"/>
      <c r="I78" s="31"/>
      <c r="J78" s="31"/>
      <c r="K78" s="31"/>
      <c r="L78" s="31"/>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row>
    <row r="79" spans="2:41" ht="12.75">
      <c r="B79" s="30"/>
      <c r="C79" s="30"/>
      <c r="D79" s="30"/>
      <c r="E79" s="30"/>
      <c r="F79" s="30"/>
      <c r="G79" s="30"/>
      <c r="H79" s="30"/>
      <c r="I79" s="31"/>
      <c r="J79" s="31"/>
      <c r="K79" s="31"/>
      <c r="L79" s="31"/>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row>
    <row r="80" spans="2:41" ht="12.75">
      <c r="B80" s="30"/>
      <c r="C80" s="30"/>
      <c r="D80" s="30"/>
      <c r="E80" s="30"/>
      <c r="F80" s="30"/>
      <c r="G80" s="30"/>
      <c r="H80" s="30"/>
      <c r="I80" s="31"/>
      <c r="J80" s="31"/>
      <c r="K80" s="31"/>
      <c r="L80" s="31"/>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row>
    <row r="81" spans="2:41" ht="12.75">
      <c r="B81" s="30"/>
      <c r="C81" s="30"/>
      <c r="D81" s="30"/>
      <c r="E81" s="30"/>
      <c r="F81" s="30"/>
      <c r="G81" s="30"/>
      <c r="H81" s="30"/>
      <c r="I81" s="31"/>
      <c r="J81" s="31"/>
      <c r="K81" s="31"/>
      <c r="L81" s="31"/>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row>
    <row r="82" spans="2:41" ht="12.75">
      <c r="B82" s="30"/>
      <c r="C82" s="30"/>
      <c r="D82" s="30"/>
      <c r="E82" s="30"/>
      <c r="F82" s="30"/>
      <c r="G82" s="30"/>
      <c r="H82" s="30"/>
      <c r="I82" s="31"/>
      <c r="J82" s="31"/>
      <c r="K82" s="31"/>
      <c r="L82" s="31"/>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row>
    <row r="83" spans="2:41" ht="12.75">
      <c r="B83" s="30"/>
      <c r="C83" s="30"/>
      <c r="D83" s="30"/>
      <c r="E83" s="30"/>
      <c r="F83" s="30"/>
      <c r="G83" s="30"/>
      <c r="H83" s="30"/>
      <c r="I83" s="31"/>
      <c r="J83" s="31"/>
      <c r="K83" s="31"/>
      <c r="L83" s="31"/>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row>
    <row r="84" spans="2:41" ht="12.75">
      <c r="B84" s="30"/>
      <c r="C84" s="30"/>
      <c r="D84" s="30"/>
      <c r="E84" s="30"/>
      <c r="F84" s="30"/>
      <c r="G84" s="30"/>
      <c r="H84" s="30"/>
      <c r="I84" s="31"/>
      <c r="J84" s="31"/>
      <c r="K84" s="31"/>
      <c r="L84" s="31"/>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row>
    <row r="85" spans="2:41" ht="12.75">
      <c r="B85" s="30"/>
      <c r="C85" s="30"/>
      <c r="D85" s="30"/>
      <c r="E85" s="30"/>
      <c r="F85" s="30"/>
      <c r="G85" s="30"/>
      <c r="H85" s="30"/>
      <c r="I85" s="31"/>
      <c r="J85" s="31"/>
      <c r="K85" s="31"/>
      <c r="L85" s="31"/>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row>
    <row r="86" spans="2:41" ht="12.75">
      <c r="B86" s="30"/>
      <c r="C86" s="30"/>
      <c r="D86" s="30"/>
      <c r="E86" s="30"/>
      <c r="F86" s="30"/>
      <c r="G86" s="30"/>
      <c r="H86" s="30"/>
      <c r="I86" s="31"/>
      <c r="J86" s="31"/>
      <c r="K86" s="31"/>
      <c r="L86" s="31"/>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row>
    <row r="87" spans="2:41" ht="12.75">
      <c r="B87" s="30"/>
      <c r="C87" s="30"/>
      <c r="D87" s="30"/>
      <c r="E87" s="30"/>
      <c r="F87" s="30"/>
      <c r="G87" s="30"/>
      <c r="H87" s="30"/>
      <c r="I87" s="31"/>
      <c r="J87" s="31"/>
      <c r="K87" s="31"/>
      <c r="L87" s="31"/>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row>
    <row r="88" spans="2:41" ht="12.75">
      <c r="B88" s="30"/>
      <c r="C88" s="30"/>
      <c r="D88" s="30"/>
      <c r="E88" s="30"/>
      <c r="F88" s="30"/>
      <c r="G88" s="30"/>
      <c r="H88" s="30"/>
      <c r="I88" s="31"/>
      <c r="J88" s="31"/>
      <c r="K88" s="31"/>
      <c r="L88" s="31"/>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row>
    <row r="89" spans="2:41" ht="12.75">
      <c r="B89" s="30"/>
      <c r="C89" s="30"/>
      <c r="D89" s="30"/>
      <c r="E89" s="30"/>
      <c r="F89" s="30"/>
      <c r="G89" s="30"/>
      <c r="H89" s="30"/>
      <c r="I89" s="31"/>
      <c r="J89" s="31"/>
      <c r="K89" s="31"/>
      <c r="L89" s="31"/>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row>
    <row r="90" spans="2:41" ht="12.75">
      <c r="B90" s="30"/>
      <c r="C90" s="30"/>
      <c r="D90" s="30"/>
      <c r="E90" s="30"/>
      <c r="F90" s="30"/>
      <c r="G90" s="30"/>
      <c r="H90" s="30"/>
      <c r="I90" s="31"/>
      <c r="J90" s="31"/>
      <c r="K90" s="31"/>
      <c r="L90" s="31"/>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row>
    <row r="91" spans="2:41" ht="12.75">
      <c r="B91" s="30"/>
      <c r="C91" s="30"/>
      <c r="D91" s="30"/>
      <c r="E91" s="30"/>
      <c r="F91" s="30"/>
      <c r="G91" s="30"/>
      <c r="H91" s="30"/>
      <c r="I91" s="31"/>
      <c r="J91" s="31"/>
      <c r="K91" s="31"/>
      <c r="L91" s="31"/>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row>
    <row r="92" spans="2:41" ht="12.75">
      <c r="B92" s="30"/>
      <c r="C92" s="30"/>
      <c r="D92" s="30"/>
      <c r="E92" s="30"/>
      <c r="F92" s="30"/>
      <c r="G92" s="30"/>
      <c r="H92" s="30"/>
      <c r="I92" s="31"/>
      <c r="J92" s="31"/>
      <c r="K92" s="31"/>
      <c r="L92" s="31"/>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row>
    <row r="93" spans="2:41" ht="12.75">
      <c r="B93" s="30"/>
      <c r="C93" s="30"/>
      <c r="D93" s="30"/>
      <c r="E93" s="30"/>
      <c r="F93" s="30"/>
      <c r="G93" s="30"/>
      <c r="H93" s="30"/>
      <c r="I93" s="31"/>
      <c r="J93" s="31"/>
      <c r="K93" s="31"/>
      <c r="L93" s="31"/>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row>
    <row r="94" spans="2:41" ht="12.75">
      <c r="B94" s="30"/>
      <c r="C94" s="30"/>
      <c r="D94" s="30"/>
      <c r="E94" s="30"/>
      <c r="F94" s="30"/>
      <c r="G94" s="30"/>
      <c r="H94" s="30"/>
      <c r="I94" s="31"/>
      <c r="J94" s="31"/>
      <c r="K94" s="31"/>
      <c r="L94" s="31"/>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row>
    <row r="95" spans="2:41" ht="12.75">
      <c r="B95" s="30"/>
      <c r="C95" s="30"/>
      <c r="D95" s="30"/>
      <c r="E95" s="30"/>
      <c r="F95" s="30"/>
      <c r="G95" s="30"/>
      <c r="H95" s="30"/>
      <c r="I95" s="31"/>
      <c r="J95" s="31"/>
      <c r="K95" s="31"/>
      <c r="L95" s="31"/>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row>
    <row r="96" spans="2:41" ht="12.75">
      <c r="B96" s="30"/>
      <c r="C96" s="30"/>
      <c r="D96" s="30"/>
      <c r="E96" s="30"/>
      <c r="F96" s="30"/>
      <c r="G96" s="30"/>
      <c r="H96" s="30"/>
      <c r="I96" s="31"/>
      <c r="J96" s="31"/>
      <c r="K96" s="31"/>
      <c r="L96" s="31"/>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row>
    <row r="97" spans="2:41" ht="12.75">
      <c r="B97" s="30"/>
      <c r="C97" s="30"/>
      <c r="D97" s="30"/>
      <c r="E97" s="30"/>
      <c r="F97" s="30"/>
      <c r="G97" s="30"/>
      <c r="H97" s="30"/>
      <c r="I97" s="31"/>
      <c r="J97" s="31"/>
      <c r="K97" s="31"/>
      <c r="L97" s="31"/>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row>
    <row r="98" spans="2:41" ht="12.75">
      <c r="B98" s="30"/>
      <c r="C98" s="30"/>
      <c r="D98" s="30"/>
      <c r="E98" s="30"/>
      <c r="F98" s="30"/>
      <c r="G98" s="30"/>
      <c r="H98" s="30"/>
      <c r="I98" s="31"/>
      <c r="J98" s="31"/>
      <c r="K98" s="31"/>
      <c r="L98" s="31"/>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row>
    <row r="99" spans="2:41" ht="12.75">
      <c r="B99" s="30"/>
      <c r="C99" s="30"/>
      <c r="D99" s="30"/>
      <c r="E99" s="30"/>
      <c r="F99" s="30"/>
      <c r="G99" s="30"/>
      <c r="H99" s="30"/>
      <c r="I99" s="31"/>
      <c r="J99" s="31"/>
      <c r="K99" s="31"/>
      <c r="L99" s="31"/>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row>
    <row r="100" spans="2:41" ht="12.75">
      <c r="B100" s="30"/>
      <c r="C100" s="30"/>
      <c r="D100" s="30"/>
      <c r="E100" s="30"/>
      <c r="F100" s="30"/>
      <c r="G100" s="30"/>
      <c r="H100" s="30"/>
      <c r="I100" s="31"/>
      <c r="J100" s="31"/>
      <c r="K100" s="31"/>
      <c r="L100" s="31"/>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row>
    <row r="101" spans="2:41" ht="12.75">
      <c r="B101" s="30"/>
      <c r="C101" s="30"/>
      <c r="D101" s="30"/>
      <c r="E101" s="30"/>
      <c r="F101" s="30"/>
      <c r="G101" s="30"/>
      <c r="H101" s="30"/>
      <c r="I101" s="31"/>
      <c r="J101" s="31"/>
      <c r="K101" s="31"/>
      <c r="L101" s="31"/>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row>
    <row r="102" spans="2:41" ht="12.75">
      <c r="B102" s="30"/>
      <c r="C102" s="30"/>
      <c r="D102" s="30"/>
      <c r="E102" s="30"/>
      <c r="F102" s="30"/>
      <c r="G102" s="30"/>
      <c r="H102" s="30"/>
      <c r="I102" s="31"/>
      <c r="J102" s="31"/>
      <c r="K102" s="31"/>
      <c r="L102" s="31"/>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row>
    <row r="103" spans="2:41" ht="12.75">
      <c r="B103" s="30"/>
      <c r="C103" s="30"/>
      <c r="D103" s="30"/>
      <c r="E103" s="30"/>
      <c r="F103" s="30"/>
      <c r="G103" s="30"/>
      <c r="H103" s="30"/>
      <c r="I103" s="31"/>
      <c r="J103" s="31"/>
      <c r="K103" s="31"/>
      <c r="L103" s="31"/>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row>
    <row r="104" spans="2:41" ht="12.75">
      <c r="B104" s="30"/>
      <c r="C104" s="30"/>
      <c r="D104" s="30"/>
      <c r="E104" s="30"/>
      <c r="F104" s="30"/>
      <c r="G104" s="30"/>
      <c r="H104" s="30"/>
      <c r="I104" s="31"/>
      <c r="J104" s="31"/>
      <c r="K104" s="31"/>
      <c r="L104" s="31"/>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row>
    <row r="105" spans="2:41" ht="12.75">
      <c r="B105" s="30"/>
      <c r="C105" s="30"/>
      <c r="D105" s="30"/>
      <c r="E105" s="30"/>
      <c r="F105" s="30"/>
      <c r="G105" s="30"/>
      <c r="H105" s="30"/>
      <c r="I105" s="31"/>
      <c r="J105" s="31"/>
      <c r="K105" s="31"/>
      <c r="L105" s="31"/>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row>
    <row r="106" spans="2:41" ht="12.75">
      <c r="B106" s="30"/>
      <c r="C106" s="30"/>
      <c r="D106" s="30"/>
      <c r="E106" s="30"/>
      <c r="F106" s="30"/>
      <c r="G106" s="30"/>
      <c r="H106" s="30"/>
      <c r="I106" s="31"/>
      <c r="J106" s="31"/>
      <c r="K106" s="31"/>
      <c r="L106" s="31"/>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row>
    <row r="107" spans="2:41" ht="12.75">
      <c r="B107" s="30"/>
      <c r="C107" s="30"/>
      <c r="D107" s="30"/>
      <c r="E107" s="30"/>
      <c r="F107" s="30"/>
      <c r="G107" s="30"/>
      <c r="H107" s="30"/>
      <c r="I107" s="31"/>
      <c r="J107" s="31"/>
      <c r="K107" s="31"/>
      <c r="L107" s="31"/>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row>
    <row r="108" spans="2:41" ht="12.75">
      <c r="B108" s="30"/>
      <c r="C108" s="30"/>
      <c r="D108" s="30"/>
      <c r="E108" s="30"/>
      <c r="F108" s="30"/>
      <c r="G108" s="30"/>
      <c r="H108" s="30"/>
      <c r="I108" s="31"/>
      <c r="J108" s="31"/>
      <c r="K108" s="31"/>
      <c r="L108" s="31"/>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row>
    <row r="109" spans="2:41" ht="12.75">
      <c r="B109" s="30"/>
      <c r="C109" s="30"/>
      <c r="D109" s="30"/>
      <c r="E109" s="30"/>
      <c r="F109" s="30"/>
      <c r="G109" s="30"/>
      <c r="H109" s="30"/>
      <c r="I109" s="31"/>
      <c r="J109" s="31"/>
      <c r="K109" s="31"/>
      <c r="L109" s="31"/>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row>
    <row r="110" spans="2:41" ht="12.75">
      <c r="B110" s="30"/>
      <c r="C110" s="30"/>
      <c r="D110" s="30"/>
      <c r="E110" s="30"/>
      <c r="F110" s="30"/>
      <c r="G110" s="30"/>
      <c r="H110" s="30"/>
      <c r="I110" s="31"/>
      <c r="J110" s="31"/>
      <c r="K110" s="31"/>
      <c r="L110" s="31"/>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row>
    <row r="111" spans="2:41" ht="12.75">
      <c r="B111" s="30"/>
      <c r="C111" s="30"/>
      <c r="D111" s="30"/>
      <c r="E111" s="30"/>
      <c r="F111" s="30"/>
      <c r="G111" s="30"/>
      <c r="H111" s="30"/>
      <c r="I111" s="31"/>
      <c r="J111" s="31"/>
      <c r="K111" s="31"/>
      <c r="L111" s="31"/>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row>
    <row r="112" spans="2:41" ht="12.75">
      <c r="B112" s="30"/>
      <c r="C112" s="30"/>
      <c r="D112" s="30"/>
      <c r="E112" s="30"/>
      <c r="F112" s="30"/>
      <c r="G112" s="30"/>
      <c r="H112" s="30"/>
      <c r="I112" s="31"/>
      <c r="J112" s="31"/>
      <c r="K112" s="31"/>
      <c r="L112" s="31"/>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row>
    <row r="113" spans="2:41" ht="12.75">
      <c r="B113" s="30"/>
      <c r="C113" s="30"/>
      <c r="D113" s="30"/>
      <c r="E113" s="30"/>
      <c r="F113" s="30"/>
      <c r="G113" s="30"/>
      <c r="H113" s="30"/>
      <c r="I113" s="31"/>
      <c r="J113" s="31"/>
      <c r="K113" s="31"/>
      <c r="L113" s="31"/>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row>
    <row r="114" spans="2:41" ht="12.75">
      <c r="B114" s="30"/>
      <c r="C114" s="30"/>
      <c r="D114" s="30"/>
      <c r="E114" s="30"/>
      <c r="F114" s="30"/>
      <c r="G114" s="30"/>
      <c r="H114" s="30"/>
      <c r="I114" s="31"/>
      <c r="J114" s="31"/>
      <c r="K114" s="31"/>
      <c r="L114" s="31"/>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row>
    <row r="115" spans="2:41" ht="12.75">
      <c r="B115" s="30"/>
      <c r="C115" s="30"/>
      <c r="D115" s="30"/>
      <c r="E115" s="30"/>
      <c r="F115" s="30"/>
      <c r="G115" s="30"/>
      <c r="H115" s="30"/>
      <c r="I115" s="31"/>
      <c r="J115" s="31"/>
      <c r="K115" s="31"/>
      <c r="L115" s="31"/>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row>
    <row r="116" spans="2:41" ht="12.75">
      <c r="B116" s="30"/>
      <c r="C116" s="30"/>
      <c r="D116" s="30"/>
      <c r="E116" s="30"/>
      <c r="F116" s="30"/>
      <c r="G116" s="30"/>
      <c r="H116" s="30"/>
      <c r="I116" s="31"/>
      <c r="J116" s="31"/>
      <c r="K116" s="31"/>
      <c r="L116" s="31"/>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row>
    <row r="117" spans="2:41" ht="12.75">
      <c r="B117" s="30"/>
      <c r="C117" s="30"/>
      <c r="D117" s="30"/>
      <c r="E117" s="30"/>
      <c r="F117" s="30"/>
      <c r="G117" s="30"/>
      <c r="H117" s="30"/>
      <c r="I117" s="31"/>
      <c r="J117" s="31"/>
      <c r="K117" s="31"/>
      <c r="L117" s="31"/>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row>
    <row r="118" spans="2:41" ht="12.75">
      <c r="B118" s="30"/>
      <c r="C118" s="30"/>
      <c r="D118" s="30"/>
      <c r="E118" s="30"/>
      <c r="F118" s="30"/>
      <c r="G118" s="30"/>
      <c r="H118" s="30"/>
      <c r="I118" s="31"/>
      <c r="J118" s="31"/>
      <c r="K118" s="31"/>
      <c r="L118" s="31"/>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row>
    <row r="119" spans="2:41" ht="12.75">
      <c r="B119" s="30"/>
      <c r="C119" s="30"/>
      <c r="D119" s="30"/>
      <c r="E119" s="30"/>
      <c r="F119" s="30"/>
      <c r="G119" s="30"/>
      <c r="H119" s="30"/>
      <c r="I119" s="31"/>
      <c r="J119" s="31"/>
      <c r="K119" s="31"/>
      <c r="L119" s="31"/>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row>
    <row r="120" spans="2:41" ht="12.75">
      <c r="B120" s="30"/>
      <c r="C120" s="30"/>
      <c r="D120" s="30"/>
      <c r="E120" s="30"/>
      <c r="F120" s="30"/>
      <c r="G120" s="30"/>
      <c r="H120" s="30"/>
      <c r="I120" s="31"/>
      <c r="J120" s="31"/>
      <c r="K120" s="31"/>
      <c r="L120" s="31"/>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row>
    <row r="121" spans="2:41" ht="12.75">
      <c r="B121" s="30"/>
      <c r="C121" s="30"/>
      <c r="D121" s="30"/>
      <c r="E121" s="30"/>
      <c r="F121" s="30"/>
      <c r="G121" s="30"/>
      <c r="H121" s="30"/>
      <c r="I121" s="31"/>
      <c r="J121" s="31"/>
      <c r="K121" s="31"/>
      <c r="L121" s="31"/>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row>
    <row r="122" spans="2:41" ht="12.75">
      <c r="B122" s="30"/>
      <c r="C122" s="30"/>
      <c r="D122" s="30"/>
      <c r="E122" s="30"/>
      <c r="F122" s="30"/>
      <c r="G122" s="30"/>
      <c r="H122" s="30"/>
      <c r="I122" s="31"/>
      <c r="J122" s="31"/>
      <c r="K122" s="31"/>
      <c r="L122" s="31"/>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row>
    <row r="123" spans="2:41" ht="12.75">
      <c r="B123" s="30"/>
      <c r="C123" s="30"/>
      <c r="D123" s="30"/>
      <c r="E123" s="30"/>
      <c r="F123" s="30"/>
      <c r="G123" s="30"/>
      <c r="H123" s="30"/>
      <c r="I123" s="31"/>
      <c r="J123" s="31"/>
      <c r="K123" s="31"/>
      <c r="L123" s="31"/>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row>
    <row r="124" spans="2:41" ht="12.75">
      <c r="B124" s="30"/>
      <c r="C124" s="30"/>
      <c r="D124" s="30"/>
      <c r="E124" s="30"/>
      <c r="F124" s="30"/>
      <c r="G124" s="30"/>
      <c r="H124" s="30"/>
      <c r="I124" s="31"/>
      <c r="J124" s="31"/>
      <c r="K124" s="31"/>
      <c r="L124" s="31"/>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row>
    <row r="125" spans="2:41" ht="12.75">
      <c r="B125" s="30"/>
      <c r="C125" s="30"/>
      <c r="D125" s="30"/>
      <c r="E125" s="30"/>
      <c r="F125" s="30"/>
      <c r="G125" s="30"/>
      <c r="H125" s="30"/>
      <c r="I125" s="31"/>
      <c r="J125" s="31"/>
      <c r="K125" s="31"/>
      <c r="L125" s="31"/>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row>
    <row r="126" spans="2:41" ht="12.75">
      <c r="B126" s="30"/>
      <c r="C126" s="30"/>
      <c r="D126" s="30"/>
      <c r="E126" s="30"/>
      <c r="F126" s="30"/>
      <c r="G126" s="30"/>
      <c r="H126" s="30"/>
      <c r="I126" s="31"/>
      <c r="J126" s="31"/>
      <c r="K126" s="31"/>
      <c r="L126" s="31"/>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row>
    <row r="127" spans="2:41" ht="12.75">
      <c r="B127" s="30"/>
      <c r="C127" s="30"/>
      <c r="D127" s="30"/>
      <c r="E127" s="30"/>
      <c r="F127" s="30"/>
      <c r="G127" s="30"/>
      <c r="H127" s="30"/>
      <c r="I127" s="31"/>
      <c r="J127" s="31"/>
      <c r="K127" s="31"/>
      <c r="L127" s="31"/>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row>
    <row r="128" spans="2:41" ht="12.75">
      <c r="B128" s="30"/>
      <c r="C128" s="30"/>
      <c r="D128" s="30"/>
      <c r="E128" s="30"/>
      <c r="F128" s="30"/>
      <c r="G128" s="30"/>
      <c r="H128" s="30"/>
      <c r="I128" s="31"/>
      <c r="J128" s="31"/>
      <c r="K128" s="31"/>
      <c r="L128" s="31"/>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row>
    <row r="129" spans="2:41" ht="12.75">
      <c r="B129" s="30"/>
      <c r="C129" s="30"/>
      <c r="D129" s="30"/>
      <c r="E129" s="30"/>
      <c r="F129" s="30"/>
      <c r="G129" s="30"/>
      <c r="H129" s="30"/>
      <c r="I129" s="31"/>
      <c r="J129" s="31"/>
      <c r="K129" s="31"/>
      <c r="L129" s="31"/>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row>
    <row r="130" spans="2:41" ht="12.75">
      <c r="B130" s="30"/>
      <c r="C130" s="30"/>
      <c r="D130" s="30"/>
      <c r="E130" s="30"/>
      <c r="F130" s="30"/>
      <c r="G130" s="30"/>
      <c r="H130" s="30"/>
      <c r="I130" s="31"/>
      <c r="J130" s="31"/>
      <c r="K130" s="31"/>
      <c r="L130" s="31"/>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row>
    <row r="131" spans="2:41" ht="12.75">
      <c r="B131" s="30"/>
      <c r="C131" s="30"/>
      <c r="D131" s="30"/>
      <c r="E131" s="30"/>
      <c r="F131" s="30"/>
      <c r="G131" s="30"/>
      <c r="H131" s="30"/>
      <c r="I131" s="31"/>
      <c r="J131" s="31"/>
      <c r="K131" s="31"/>
      <c r="L131" s="31"/>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row>
    <row r="132" spans="2:41" ht="12.75">
      <c r="B132" s="30"/>
      <c r="C132" s="30"/>
      <c r="D132" s="30"/>
      <c r="E132" s="30"/>
      <c r="F132" s="30"/>
      <c r="G132" s="30"/>
      <c r="H132" s="30"/>
      <c r="I132" s="31"/>
      <c r="J132" s="31"/>
      <c r="K132" s="31"/>
      <c r="L132" s="31"/>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row>
    <row r="133" spans="2:41" ht="12.75">
      <c r="B133" s="30"/>
      <c r="C133" s="30"/>
      <c r="D133" s="30"/>
      <c r="E133" s="30"/>
      <c r="F133" s="30"/>
      <c r="G133" s="30"/>
      <c r="H133" s="30"/>
      <c r="I133" s="31"/>
      <c r="J133" s="31"/>
      <c r="K133" s="31"/>
      <c r="L133" s="31"/>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row>
    <row r="134" spans="2:41" ht="12.75">
      <c r="B134" s="30"/>
      <c r="C134" s="30"/>
      <c r="D134" s="30"/>
      <c r="E134" s="30"/>
      <c r="F134" s="30"/>
      <c r="G134" s="30"/>
      <c r="H134" s="30"/>
      <c r="I134" s="31"/>
      <c r="J134" s="31"/>
      <c r="K134" s="31"/>
      <c r="L134" s="31"/>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row>
    <row r="135" spans="2:41" ht="12.75">
      <c r="B135" s="30"/>
      <c r="C135" s="30"/>
      <c r="D135" s="30"/>
      <c r="E135" s="30"/>
      <c r="F135" s="30"/>
      <c r="G135" s="30"/>
      <c r="H135" s="30"/>
      <c r="I135" s="31"/>
      <c r="J135" s="31"/>
      <c r="K135" s="31"/>
      <c r="L135" s="31"/>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row>
    <row r="136" spans="2:41" ht="12.75">
      <c r="B136" s="30"/>
      <c r="C136" s="30"/>
      <c r="D136" s="30"/>
      <c r="E136" s="30"/>
      <c r="F136" s="30"/>
      <c r="G136" s="30"/>
      <c r="H136" s="30"/>
      <c r="I136" s="31"/>
      <c r="J136" s="31"/>
      <c r="K136" s="31"/>
      <c r="L136" s="31"/>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row>
    <row r="137" spans="2:41" ht="12.75">
      <c r="B137" s="30"/>
      <c r="C137" s="30"/>
      <c r="D137" s="30"/>
      <c r="E137" s="30"/>
      <c r="F137" s="30"/>
      <c r="G137" s="30"/>
      <c r="H137" s="30"/>
      <c r="I137" s="31"/>
      <c r="J137" s="31"/>
      <c r="K137" s="31"/>
      <c r="L137" s="31"/>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row>
    <row r="138" spans="2:41" ht="12.75">
      <c r="B138" s="30"/>
      <c r="C138" s="30"/>
      <c r="D138" s="30"/>
      <c r="E138" s="30"/>
      <c r="F138" s="30"/>
      <c r="G138" s="30"/>
      <c r="H138" s="30"/>
      <c r="I138" s="31"/>
      <c r="J138" s="31"/>
      <c r="K138" s="31"/>
      <c r="L138" s="31"/>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row>
    <row r="139" spans="2:41" ht="12.75">
      <c r="B139" s="30"/>
      <c r="C139" s="30"/>
      <c r="D139" s="30"/>
      <c r="E139" s="30"/>
      <c r="F139" s="30"/>
      <c r="G139" s="30"/>
      <c r="H139" s="30"/>
      <c r="I139" s="31"/>
      <c r="J139" s="31"/>
      <c r="K139" s="31"/>
      <c r="L139" s="31"/>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row>
    <row r="140" spans="2:41" ht="12.75">
      <c r="B140" s="30"/>
      <c r="C140" s="30"/>
      <c r="D140" s="30"/>
      <c r="E140" s="30"/>
      <c r="F140" s="30"/>
      <c r="G140" s="30"/>
      <c r="H140" s="30"/>
      <c r="I140" s="31"/>
      <c r="J140" s="31"/>
      <c r="K140" s="31"/>
      <c r="L140" s="31"/>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row>
    <row r="141" spans="2:41" ht="12.75">
      <c r="B141" s="30"/>
      <c r="C141" s="30"/>
      <c r="D141" s="30"/>
      <c r="E141" s="30"/>
      <c r="F141" s="30"/>
      <c r="G141" s="30"/>
      <c r="H141" s="30"/>
      <c r="I141" s="31"/>
      <c r="J141" s="31"/>
      <c r="K141" s="31"/>
      <c r="L141" s="31"/>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row>
    <row r="142" spans="2:41" ht="12.75">
      <c r="B142" s="30"/>
      <c r="C142" s="30"/>
      <c r="D142" s="30"/>
      <c r="E142" s="30"/>
      <c r="F142" s="30"/>
      <c r="G142" s="30"/>
      <c r="H142" s="30"/>
      <c r="I142" s="31"/>
      <c r="J142" s="31"/>
      <c r="K142" s="31"/>
      <c r="L142" s="31"/>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row>
    <row r="143" spans="2:41" ht="12.75">
      <c r="B143" s="30"/>
      <c r="C143" s="30"/>
      <c r="D143" s="30"/>
      <c r="E143" s="30"/>
      <c r="F143" s="30"/>
      <c r="G143" s="30"/>
      <c r="H143" s="30"/>
      <c r="I143" s="31"/>
      <c r="J143" s="31"/>
      <c r="K143" s="31"/>
      <c r="L143" s="31"/>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row>
    <row r="144" spans="2:41" ht="12.75">
      <c r="B144" s="30"/>
      <c r="C144" s="30"/>
      <c r="D144" s="30"/>
      <c r="E144" s="30"/>
      <c r="F144" s="30"/>
      <c r="G144" s="30"/>
      <c r="H144" s="30"/>
      <c r="I144" s="31"/>
      <c r="J144" s="31"/>
      <c r="K144" s="31"/>
      <c r="L144" s="31"/>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row>
    <row r="145" spans="2:41" ht="12.75">
      <c r="B145" s="30"/>
      <c r="C145" s="30"/>
      <c r="D145" s="30"/>
      <c r="E145" s="30"/>
      <c r="F145" s="30"/>
      <c r="G145" s="30"/>
      <c r="H145" s="30"/>
      <c r="I145" s="31"/>
      <c r="J145" s="31"/>
      <c r="K145" s="31"/>
      <c r="L145" s="31"/>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row>
    <row r="146" spans="2:41" ht="12.75">
      <c r="B146" s="30"/>
      <c r="C146" s="30"/>
      <c r="D146" s="30"/>
      <c r="E146" s="30"/>
      <c r="F146" s="30"/>
      <c r="G146" s="30"/>
      <c r="H146" s="30"/>
      <c r="I146" s="31"/>
      <c r="J146" s="31"/>
      <c r="K146" s="31"/>
      <c r="L146" s="31"/>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row>
    <row r="147" spans="2:41" ht="12.75">
      <c r="B147" s="30"/>
      <c r="C147" s="30"/>
      <c r="D147" s="30"/>
      <c r="E147" s="30"/>
      <c r="F147" s="30"/>
      <c r="G147" s="30"/>
      <c r="H147" s="30"/>
      <c r="I147" s="31"/>
      <c r="J147" s="31"/>
      <c r="K147" s="31"/>
      <c r="L147" s="31"/>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row>
    <row r="148" spans="2:41" ht="12.75">
      <c r="B148" s="30"/>
      <c r="C148" s="30"/>
      <c r="D148" s="30"/>
      <c r="E148" s="30"/>
      <c r="F148" s="30"/>
      <c r="G148" s="30"/>
      <c r="H148" s="30"/>
      <c r="I148" s="31"/>
      <c r="J148" s="31"/>
      <c r="K148" s="31"/>
      <c r="L148" s="31"/>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row>
    <row r="149" spans="2:41" ht="12.75">
      <c r="B149" s="30"/>
      <c r="C149" s="30"/>
      <c r="D149" s="30"/>
      <c r="E149" s="30"/>
      <c r="F149" s="30"/>
      <c r="G149" s="30"/>
      <c r="H149" s="30"/>
      <c r="I149" s="31"/>
      <c r="J149" s="31"/>
      <c r="K149" s="31"/>
      <c r="L149" s="31"/>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row>
    <row r="150" spans="2:41" ht="12.75">
      <c r="B150" s="30"/>
      <c r="C150" s="30"/>
      <c r="D150" s="30"/>
      <c r="E150" s="30"/>
      <c r="F150" s="30"/>
      <c r="G150" s="30"/>
      <c r="H150" s="30"/>
      <c r="I150" s="31"/>
      <c r="J150" s="31"/>
      <c r="K150" s="31"/>
      <c r="L150" s="31"/>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row>
    <row r="151" spans="9:12" ht="12.75">
      <c r="I151" s="10"/>
      <c r="J151" s="10"/>
      <c r="K151" s="10"/>
      <c r="L151" s="10"/>
    </row>
    <row r="152" spans="9:12" ht="12.75">
      <c r="I152" s="10"/>
      <c r="J152" s="10"/>
      <c r="K152" s="10"/>
      <c r="L152" s="10"/>
    </row>
    <row r="153" spans="9:12" ht="12.75">
      <c r="I153" s="10"/>
      <c r="J153" s="10"/>
      <c r="K153" s="10"/>
      <c r="L153" s="10"/>
    </row>
    <row r="154" spans="9:12" ht="12.75">
      <c r="I154" s="10"/>
      <c r="J154" s="10"/>
      <c r="K154" s="10"/>
      <c r="L154" s="10"/>
    </row>
    <row r="155" spans="9:12" ht="12.75">
      <c r="I155" s="10"/>
      <c r="J155" s="10"/>
      <c r="K155" s="10"/>
      <c r="L155" s="10"/>
    </row>
    <row r="156" spans="9:12" ht="12.75">
      <c r="I156" s="10"/>
      <c r="J156" s="10"/>
      <c r="K156" s="10"/>
      <c r="L156" s="10"/>
    </row>
    <row r="157" spans="9:12" ht="12.75">
      <c r="I157" s="10"/>
      <c r="J157" s="10"/>
      <c r="K157" s="10"/>
      <c r="L157" s="10"/>
    </row>
    <row r="158" spans="9:12" ht="12.75">
      <c r="I158" s="10"/>
      <c r="J158" s="10"/>
      <c r="K158" s="10"/>
      <c r="L158" s="10"/>
    </row>
    <row r="159" spans="9:12" ht="12.75">
      <c r="I159" s="10"/>
      <c r="J159" s="10"/>
      <c r="K159" s="10"/>
      <c r="L159" s="10"/>
    </row>
    <row r="160" spans="9:12" ht="12.75">
      <c r="I160" s="10"/>
      <c r="J160" s="10"/>
      <c r="K160" s="10"/>
      <c r="L160" s="10"/>
    </row>
    <row r="161" spans="9:12" ht="12.75">
      <c r="I161" s="10"/>
      <c r="J161" s="10"/>
      <c r="K161" s="10"/>
      <c r="L161" s="10"/>
    </row>
    <row r="162" spans="9:12" ht="12.75">
      <c r="I162" s="10"/>
      <c r="J162" s="10"/>
      <c r="K162" s="10"/>
      <c r="L162" s="10"/>
    </row>
    <row r="163" spans="9:12" ht="12.75">
      <c r="I163" s="10"/>
      <c r="J163" s="10"/>
      <c r="K163" s="10"/>
      <c r="L163" s="10"/>
    </row>
    <row r="164" spans="9:12" ht="12.75">
      <c r="I164" s="10"/>
      <c r="J164" s="10"/>
      <c r="K164" s="10"/>
      <c r="L164" s="10"/>
    </row>
    <row r="165" spans="9:12" ht="12.75">
      <c r="I165" s="10"/>
      <c r="J165" s="10"/>
      <c r="K165" s="10"/>
      <c r="L165" s="10"/>
    </row>
    <row r="166" spans="9:12" ht="12.75">
      <c r="I166" s="10"/>
      <c r="J166" s="10"/>
      <c r="K166" s="10"/>
      <c r="L166" s="10"/>
    </row>
    <row r="167" spans="9:12" ht="12.75">
      <c r="I167" s="10"/>
      <c r="J167" s="10"/>
      <c r="K167" s="10"/>
      <c r="L167" s="10"/>
    </row>
    <row r="168" spans="9:12" ht="12.75">
      <c r="I168" s="10"/>
      <c r="J168" s="10"/>
      <c r="K168" s="10"/>
      <c r="L168" s="10"/>
    </row>
    <row r="169" spans="9:12" ht="12.75">
      <c r="I169" s="10"/>
      <c r="J169" s="10"/>
      <c r="K169" s="10"/>
      <c r="L169" s="10"/>
    </row>
    <row r="170" spans="9:12" ht="12.75">
      <c r="I170" s="10"/>
      <c r="J170" s="10"/>
      <c r="K170" s="10"/>
      <c r="L170" s="10"/>
    </row>
    <row r="171" spans="9:12" ht="12.75">
      <c r="I171" s="10"/>
      <c r="J171" s="10"/>
      <c r="K171" s="10"/>
      <c r="L171" s="10"/>
    </row>
    <row r="172" spans="9:12" ht="12.75">
      <c r="I172" s="10"/>
      <c r="J172" s="10"/>
      <c r="K172" s="10"/>
      <c r="L172" s="10"/>
    </row>
    <row r="173" spans="9:12" ht="12.75">
      <c r="I173" s="10"/>
      <c r="J173" s="10"/>
      <c r="K173" s="10"/>
      <c r="L173" s="10"/>
    </row>
    <row r="174" spans="9:12" ht="12.75">
      <c r="I174" s="10"/>
      <c r="J174" s="10"/>
      <c r="K174" s="10"/>
      <c r="L174" s="10"/>
    </row>
    <row r="175" spans="9:12" ht="12.75">
      <c r="I175" s="10"/>
      <c r="J175" s="10"/>
      <c r="K175" s="10"/>
      <c r="L175" s="10"/>
    </row>
    <row r="176" spans="9:12" ht="12.75">
      <c r="I176" s="10"/>
      <c r="J176" s="10"/>
      <c r="K176" s="10"/>
      <c r="L176" s="10"/>
    </row>
    <row r="177" spans="9:12" ht="12.75">
      <c r="I177" s="10"/>
      <c r="J177" s="10"/>
      <c r="K177" s="10"/>
      <c r="L177" s="10"/>
    </row>
    <row r="178" spans="9:12" ht="12.75">
      <c r="I178" s="10"/>
      <c r="J178" s="10"/>
      <c r="K178" s="10"/>
      <c r="L178" s="10"/>
    </row>
    <row r="179" spans="9:12" ht="12.75">
      <c r="I179" s="10"/>
      <c r="J179" s="10"/>
      <c r="K179" s="10"/>
      <c r="L179" s="10"/>
    </row>
    <row r="180" spans="9:12" ht="12.75">
      <c r="I180" s="10"/>
      <c r="J180" s="10"/>
      <c r="K180" s="10"/>
      <c r="L180" s="10"/>
    </row>
    <row r="181" spans="9:12" ht="12.75">
      <c r="I181" s="10"/>
      <c r="J181" s="10"/>
      <c r="K181" s="10"/>
      <c r="L181" s="10"/>
    </row>
    <row r="182" spans="9:12" ht="12.75">
      <c r="I182" s="10"/>
      <c r="J182" s="10"/>
      <c r="K182" s="10"/>
      <c r="L182" s="10"/>
    </row>
    <row r="183" spans="9:12" ht="12.75">
      <c r="I183" s="10"/>
      <c r="J183" s="10"/>
      <c r="K183" s="10"/>
      <c r="L183" s="10"/>
    </row>
    <row r="184" spans="9:12" ht="12.75">
      <c r="I184" s="10"/>
      <c r="J184" s="10"/>
      <c r="K184" s="10"/>
      <c r="L184" s="10"/>
    </row>
    <row r="185" spans="9:12" ht="12.75">
      <c r="I185" s="10"/>
      <c r="J185" s="10"/>
      <c r="K185" s="10"/>
      <c r="L185" s="10"/>
    </row>
    <row r="186" spans="9:12" ht="12.75">
      <c r="I186" s="10"/>
      <c r="J186" s="10"/>
      <c r="K186" s="10"/>
      <c r="L186" s="10"/>
    </row>
    <row r="187" spans="9:12" ht="12.75">
      <c r="I187" s="10"/>
      <c r="J187" s="10"/>
      <c r="K187" s="10"/>
      <c r="L187" s="10"/>
    </row>
    <row r="188" spans="9:12" ht="12.75">
      <c r="I188" s="10"/>
      <c r="J188" s="10"/>
      <c r="K188" s="10"/>
      <c r="L188" s="10"/>
    </row>
    <row r="189" spans="9:12" ht="12.75">
      <c r="I189" s="10"/>
      <c r="J189" s="10"/>
      <c r="K189" s="10"/>
      <c r="L189" s="10"/>
    </row>
    <row r="190" spans="9:12" ht="12.75">
      <c r="I190" s="10"/>
      <c r="J190" s="10"/>
      <c r="K190" s="10"/>
      <c r="L190" s="10"/>
    </row>
    <row r="191" spans="9:12" ht="12.75">
      <c r="I191" s="10"/>
      <c r="J191" s="10"/>
      <c r="K191" s="10"/>
      <c r="L191" s="10"/>
    </row>
    <row r="192" spans="9:12" ht="12.75">
      <c r="I192" s="10"/>
      <c r="J192" s="10"/>
      <c r="K192" s="10"/>
      <c r="L192" s="10"/>
    </row>
    <row r="193" spans="9:12" ht="12.75">
      <c r="I193" s="10"/>
      <c r="J193" s="10"/>
      <c r="K193" s="10"/>
      <c r="L193" s="10"/>
    </row>
    <row r="194" spans="9:12" ht="12.75">
      <c r="I194" s="10"/>
      <c r="J194" s="10"/>
      <c r="K194" s="10"/>
      <c r="L194" s="10"/>
    </row>
    <row r="195" spans="9:12" ht="12.75">
      <c r="I195" s="10"/>
      <c r="J195" s="10"/>
      <c r="K195" s="10"/>
      <c r="L195" s="10"/>
    </row>
    <row r="196" spans="9:12" ht="12.75">
      <c r="I196" s="10"/>
      <c r="J196" s="10"/>
      <c r="K196" s="10"/>
      <c r="L196" s="10"/>
    </row>
    <row r="197" spans="9:12" ht="12.75">
      <c r="I197" s="10"/>
      <c r="J197" s="10"/>
      <c r="K197" s="10"/>
      <c r="L197" s="10"/>
    </row>
    <row r="198" spans="9:12" ht="12.75">
      <c r="I198" s="10"/>
      <c r="J198" s="10"/>
      <c r="K198" s="10"/>
      <c r="L198" s="10"/>
    </row>
    <row r="199" spans="9:12" ht="12.75">
      <c r="I199" s="10"/>
      <c r="J199" s="10"/>
      <c r="K199" s="10"/>
      <c r="L199" s="10"/>
    </row>
    <row r="200" spans="9:12" ht="12.75">
      <c r="I200" s="10"/>
      <c r="J200" s="10"/>
      <c r="K200" s="10"/>
      <c r="L200" s="10"/>
    </row>
    <row r="201" spans="9:12" ht="12.75">
      <c r="I201" s="10"/>
      <c r="J201" s="10"/>
      <c r="K201" s="10"/>
      <c r="L201" s="10"/>
    </row>
    <row r="202" spans="9:12" ht="12.75">
      <c r="I202" s="10"/>
      <c r="J202" s="10"/>
      <c r="K202" s="10"/>
      <c r="L202" s="10"/>
    </row>
    <row r="203" spans="9:12" ht="12.75">
      <c r="I203" s="10"/>
      <c r="J203" s="10"/>
      <c r="K203" s="10"/>
      <c r="L203" s="10"/>
    </row>
    <row r="204" spans="9:12" ht="12.75">
      <c r="I204" s="10"/>
      <c r="J204" s="10"/>
      <c r="K204" s="10"/>
      <c r="L204" s="10"/>
    </row>
    <row r="205" spans="9:12" ht="12.75">
      <c r="I205" s="10"/>
      <c r="J205" s="10"/>
      <c r="K205" s="10"/>
      <c r="L205" s="10"/>
    </row>
    <row r="206" spans="9:12" ht="12.75">
      <c r="I206" s="10"/>
      <c r="J206" s="10"/>
      <c r="K206" s="10"/>
      <c r="L206" s="10"/>
    </row>
    <row r="207" spans="9:12" ht="12.75">
      <c r="I207" s="10"/>
      <c r="J207" s="10"/>
      <c r="K207" s="10"/>
      <c r="L207" s="10"/>
    </row>
    <row r="208" spans="9:12" ht="12.75">
      <c r="I208" s="10"/>
      <c r="J208" s="10"/>
      <c r="K208" s="10"/>
      <c r="L208" s="10"/>
    </row>
    <row r="209" spans="9:12" ht="12.75">
      <c r="I209" s="10"/>
      <c r="J209" s="10"/>
      <c r="K209" s="10"/>
      <c r="L209" s="10"/>
    </row>
    <row r="210" spans="9:12" ht="12.75">
      <c r="I210" s="10"/>
      <c r="J210" s="10"/>
      <c r="K210" s="10"/>
      <c r="L210" s="10"/>
    </row>
    <row r="211" spans="9:12" ht="12.75">
      <c r="I211" s="10"/>
      <c r="J211" s="10"/>
      <c r="K211" s="10"/>
      <c r="L211" s="10"/>
    </row>
    <row r="212" spans="9:12" ht="12.75">
      <c r="I212" s="10"/>
      <c r="J212" s="10"/>
      <c r="K212" s="10"/>
      <c r="L212" s="10"/>
    </row>
    <row r="213" spans="9:12" ht="12.75">
      <c r="I213" s="10"/>
      <c r="J213" s="10"/>
      <c r="K213" s="10"/>
      <c r="L213" s="10"/>
    </row>
    <row r="214" spans="9:12" ht="12.75">
      <c r="I214" s="10"/>
      <c r="J214" s="10"/>
      <c r="K214" s="10"/>
      <c r="L214" s="10"/>
    </row>
    <row r="215" spans="9:12" ht="12.75">
      <c r="I215" s="10"/>
      <c r="J215" s="10"/>
      <c r="K215" s="10"/>
      <c r="L215" s="10"/>
    </row>
    <row r="216" spans="9:12" ht="12.75">
      <c r="I216" s="10"/>
      <c r="J216" s="10"/>
      <c r="K216" s="10"/>
      <c r="L216" s="10"/>
    </row>
    <row r="217" spans="9:12" ht="12.75">
      <c r="I217" s="10"/>
      <c r="J217" s="10"/>
      <c r="K217" s="10"/>
      <c r="L217" s="10"/>
    </row>
    <row r="218" spans="9:12" ht="12.75">
      <c r="I218" s="10"/>
      <c r="J218" s="10"/>
      <c r="K218" s="10"/>
      <c r="L218" s="10"/>
    </row>
    <row r="219" spans="9:12" ht="12.75">
      <c r="I219" s="10"/>
      <c r="J219" s="10"/>
      <c r="K219" s="10"/>
      <c r="L219" s="10"/>
    </row>
    <row r="220" spans="9:12" ht="12.75">
      <c r="I220" s="10"/>
      <c r="J220" s="10"/>
      <c r="K220" s="10"/>
      <c r="L220" s="10"/>
    </row>
    <row r="221" spans="9:12" ht="12.75">
      <c r="I221" s="10"/>
      <c r="J221" s="10"/>
      <c r="K221" s="10"/>
      <c r="L221" s="10"/>
    </row>
    <row r="222" spans="9:12" ht="12.75">
      <c r="I222" s="10"/>
      <c r="J222" s="10"/>
      <c r="K222" s="10"/>
      <c r="L222" s="10"/>
    </row>
    <row r="223" spans="9:12" ht="12.75">
      <c r="I223" s="10"/>
      <c r="J223" s="10"/>
      <c r="K223" s="10"/>
      <c r="L223" s="10"/>
    </row>
    <row r="224" spans="9:12" ht="12.75">
      <c r="I224" s="10"/>
      <c r="J224" s="10"/>
      <c r="K224" s="10"/>
      <c r="L224" s="10"/>
    </row>
    <row r="225" spans="9:12" ht="12.75">
      <c r="I225" s="10"/>
      <c r="J225" s="10"/>
      <c r="K225" s="10"/>
      <c r="L225" s="10"/>
    </row>
    <row r="226" spans="9:12" ht="12.75">
      <c r="I226" s="10"/>
      <c r="J226" s="10"/>
      <c r="K226" s="10"/>
      <c r="L226" s="10"/>
    </row>
    <row r="227" spans="9:12" ht="12.75">
      <c r="I227" s="10"/>
      <c r="J227" s="10"/>
      <c r="K227" s="10"/>
      <c r="L227" s="10"/>
    </row>
    <row r="228" spans="9:12" ht="12.75">
      <c r="I228" s="10"/>
      <c r="J228" s="10"/>
      <c r="K228" s="10"/>
      <c r="L228" s="10"/>
    </row>
    <row r="229" spans="9:12" ht="12.75">
      <c r="I229" s="10"/>
      <c r="J229" s="10"/>
      <c r="K229" s="10"/>
      <c r="L229" s="10"/>
    </row>
    <row r="230" spans="9:12" ht="12.75">
      <c r="I230" s="10"/>
      <c r="J230" s="10"/>
      <c r="K230" s="10"/>
      <c r="L230" s="10"/>
    </row>
    <row r="231" spans="9:12" ht="12.75">
      <c r="I231" s="10"/>
      <c r="J231" s="10"/>
      <c r="K231" s="10"/>
      <c r="L231" s="10"/>
    </row>
    <row r="232" spans="9:12" ht="12.75">
      <c r="I232" s="10"/>
      <c r="J232" s="10"/>
      <c r="K232" s="10"/>
      <c r="L232" s="10"/>
    </row>
    <row r="233" spans="9:12" ht="12.75">
      <c r="I233" s="10"/>
      <c r="J233" s="10"/>
      <c r="K233" s="10"/>
      <c r="L233" s="10"/>
    </row>
    <row r="234" spans="9:12" ht="12.75">
      <c r="I234" s="10"/>
      <c r="J234" s="10"/>
      <c r="K234" s="10"/>
      <c r="L234" s="10"/>
    </row>
    <row r="235" spans="9:12" ht="12.75">
      <c r="I235" s="10"/>
      <c r="J235" s="10"/>
      <c r="K235" s="10"/>
      <c r="L235" s="10"/>
    </row>
    <row r="236" spans="9:12" ht="12.75">
      <c r="I236" s="10"/>
      <c r="J236" s="10"/>
      <c r="K236" s="10"/>
      <c r="L236" s="10"/>
    </row>
    <row r="237" spans="9:12" ht="12.75">
      <c r="I237" s="10"/>
      <c r="J237" s="10"/>
      <c r="K237" s="10"/>
      <c r="L237" s="10"/>
    </row>
    <row r="238" spans="9:12" ht="12.75">
      <c r="I238" s="10"/>
      <c r="J238" s="10"/>
      <c r="K238" s="10"/>
      <c r="L238" s="10"/>
    </row>
    <row r="239" spans="9:12" ht="12.75">
      <c r="I239" s="10"/>
      <c r="J239" s="10"/>
      <c r="K239" s="10"/>
      <c r="L239" s="10"/>
    </row>
    <row r="240" spans="9:12" ht="12.75">
      <c r="I240" s="10"/>
      <c r="J240" s="10"/>
      <c r="K240" s="10"/>
      <c r="L240" s="10"/>
    </row>
    <row r="241" spans="9:12" ht="12.75">
      <c r="I241" s="10"/>
      <c r="J241" s="10"/>
      <c r="K241" s="10"/>
      <c r="L241" s="10"/>
    </row>
    <row r="242" spans="9:12" ht="12.75">
      <c r="I242" s="10"/>
      <c r="J242" s="10"/>
      <c r="K242" s="10"/>
      <c r="L242" s="10"/>
    </row>
    <row r="243" spans="9:12" ht="12.75">
      <c r="I243" s="10"/>
      <c r="J243" s="10"/>
      <c r="K243" s="10"/>
      <c r="L243" s="10"/>
    </row>
    <row r="244" spans="9:12" ht="12.75">
      <c r="I244" s="10"/>
      <c r="J244" s="10"/>
      <c r="K244" s="10"/>
      <c r="L244" s="10"/>
    </row>
    <row r="245" spans="9:12" ht="12.75">
      <c r="I245" s="10"/>
      <c r="J245" s="10"/>
      <c r="K245" s="10"/>
      <c r="L245" s="10"/>
    </row>
    <row r="246" spans="9:12" ht="12.75">
      <c r="I246" s="10"/>
      <c r="J246" s="10"/>
      <c r="K246" s="10"/>
      <c r="L246" s="10"/>
    </row>
    <row r="247" spans="9:12" ht="12.75">
      <c r="I247" s="10"/>
      <c r="J247" s="10"/>
      <c r="K247" s="10"/>
      <c r="L247" s="10"/>
    </row>
    <row r="248" spans="9:12" ht="12.75">
      <c r="I248" s="10"/>
      <c r="J248" s="10"/>
      <c r="K248" s="10"/>
      <c r="L248" s="10"/>
    </row>
    <row r="249" spans="9:12" ht="12.75">
      <c r="I249" s="10"/>
      <c r="J249" s="10"/>
      <c r="K249" s="10"/>
      <c r="L249" s="10"/>
    </row>
    <row r="250" spans="9:12" ht="12.75">
      <c r="I250" s="10"/>
      <c r="J250" s="10"/>
      <c r="K250" s="10"/>
      <c r="L250" s="10"/>
    </row>
    <row r="251" spans="9:12" ht="12.75">
      <c r="I251" s="10"/>
      <c r="J251" s="10"/>
      <c r="K251" s="10"/>
      <c r="L251" s="10"/>
    </row>
    <row r="252" spans="9:12" ht="12.75">
      <c r="I252" s="10"/>
      <c r="J252" s="10"/>
      <c r="K252" s="10"/>
      <c r="L252" s="10"/>
    </row>
    <row r="253" spans="9:12" ht="12.75">
      <c r="I253" s="10"/>
      <c r="J253" s="10"/>
      <c r="K253" s="10"/>
      <c r="L253" s="10"/>
    </row>
    <row r="254" spans="9:12" ht="12.75">
      <c r="I254" s="10"/>
      <c r="J254" s="10"/>
      <c r="K254" s="10"/>
      <c r="L254" s="10"/>
    </row>
    <row r="255" spans="9:12" ht="12.75">
      <c r="I255" s="10"/>
      <c r="J255" s="10"/>
      <c r="K255" s="10"/>
      <c r="L255" s="10"/>
    </row>
    <row r="256" spans="9:12" ht="12.75">
      <c r="I256" s="10"/>
      <c r="J256" s="10"/>
      <c r="K256" s="10"/>
      <c r="L256" s="10"/>
    </row>
    <row r="257" spans="9:12" ht="12.75">
      <c r="I257" s="10"/>
      <c r="J257" s="10"/>
      <c r="K257" s="10"/>
      <c r="L257" s="10"/>
    </row>
    <row r="258" spans="9:12" ht="12.75">
      <c r="I258" s="10"/>
      <c r="J258" s="10"/>
      <c r="K258" s="10"/>
      <c r="L258" s="10"/>
    </row>
    <row r="259" spans="9:12" ht="12.75">
      <c r="I259" s="10"/>
      <c r="J259" s="10"/>
      <c r="K259" s="10"/>
      <c r="L259" s="10"/>
    </row>
    <row r="260" spans="9:12" ht="12.75">
      <c r="I260" s="10"/>
      <c r="J260" s="10"/>
      <c r="K260" s="10"/>
      <c r="L260" s="10"/>
    </row>
    <row r="261" spans="9:12" ht="12.75">
      <c r="I261" s="10"/>
      <c r="J261" s="10"/>
      <c r="K261" s="10"/>
      <c r="L261" s="10"/>
    </row>
    <row r="262" spans="9:12" ht="12.75">
      <c r="I262" s="10"/>
      <c r="J262" s="10"/>
      <c r="K262" s="10"/>
      <c r="L262" s="10"/>
    </row>
    <row r="263" spans="9:12" ht="12.75">
      <c r="I263" s="10"/>
      <c r="J263" s="10"/>
      <c r="K263" s="10"/>
      <c r="L263" s="10"/>
    </row>
    <row r="264" spans="9:12" ht="12.75">
      <c r="I264" s="10"/>
      <c r="J264" s="10"/>
      <c r="K264" s="10"/>
      <c r="L264" s="10"/>
    </row>
    <row r="265" spans="9:12" ht="12.75">
      <c r="I265" s="10"/>
      <c r="J265" s="10"/>
      <c r="K265" s="10"/>
      <c r="L265" s="10"/>
    </row>
    <row r="266" spans="9:12" ht="12.75">
      <c r="I266" s="10"/>
      <c r="J266" s="10"/>
      <c r="K266" s="10"/>
      <c r="L266" s="10"/>
    </row>
    <row r="267" spans="9:12" ht="12.75">
      <c r="I267" s="10"/>
      <c r="J267" s="10"/>
      <c r="K267" s="10"/>
      <c r="L267" s="10"/>
    </row>
    <row r="268" spans="9:12" ht="12.75">
      <c r="I268" s="10"/>
      <c r="J268" s="10"/>
      <c r="K268" s="10"/>
      <c r="L268" s="10"/>
    </row>
    <row r="269" spans="9:12" ht="12.75">
      <c r="I269" s="10"/>
      <c r="J269" s="10"/>
      <c r="K269" s="10"/>
      <c r="L269" s="10"/>
    </row>
    <row r="270" spans="9:12" ht="12.75">
      <c r="I270" s="10"/>
      <c r="J270" s="10"/>
      <c r="K270" s="10"/>
      <c r="L270" s="10"/>
    </row>
    <row r="271" spans="9:12" ht="12.75">
      <c r="I271" s="10"/>
      <c r="J271" s="10"/>
      <c r="K271" s="10"/>
      <c r="L271" s="10"/>
    </row>
    <row r="272" spans="9:12" ht="12.75">
      <c r="I272" s="10"/>
      <c r="J272" s="10"/>
      <c r="K272" s="10"/>
      <c r="L272" s="10"/>
    </row>
    <row r="273" spans="9:12" ht="12.75">
      <c r="I273" s="10"/>
      <c r="J273" s="10"/>
      <c r="K273" s="10"/>
      <c r="L273" s="10"/>
    </row>
    <row r="274" spans="9:12" ht="12.75">
      <c r="I274" s="10"/>
      <c r="J274" s="10"/>
      <c r="K274" s="10"/>
      <c r="L274" s="10"/>
    </row>
    <row r="275" spans="9:12" ht="12.75">
      <c r="I275" s="10"/>
      <c r="J275" s="10"/>
      <c r="K275" s="10"/>
      <c r="L275" s="10"/>
    </row>
    <row r="276" spans="9:12" ht="12.75">
      <c r="I276" s="10"/>
      <c r="J276" s="10"/>
      <c r="K276" s="10"/>
      <c r="L276" s="10"/>
    </row>
    <row r="277" spans="9:12" ht="12.75">
      <c r="I277" s="10"/>
      <c r="J277" s="10"/>
      <c r="K277" s="10"/>
      <c r="L277" s="10"/>
    </row>
    <row r="278" spans="9:12" ht="12.75">
      <c r="I278" s="10"/>
      <c r="J278" s="10"/>
      <c r="K278" s="10"/>
      <c r="L278" s="10"/>
    </row>
    <row r="279" spans="9:12" ht="12.75">
      <c r="I279" s="10"/>
      <c r="J279" s="10"/>
      <c r="K279" s="10"/>
      <c r="L279" s="10"/>
    </row>
    <row r="280" spans="9:12" ht="12.75">
      <c r="I280" s="10"/>
      <c r="J280" s="10"/>
      <c r="K280" s="10"/>
      <c r="L280" s="10"/>
    </row>
    <row r="281" spans="9:12" ht="12.75">
      <c r="I281" s="10"/>
      <c r="J281" s="10"/>
      <c r="K281" s="10"/>
      <c r="L281" s="10"/>
    </row>
    <row r="282" spans="9:12" ht="12.75">
      <c r="I282" s="10"/>
      <c r="J282" s="10"/>
      <c r="K282" s="10"/>
      <c r="L282" s="10"/>
    </row>
    <row r="283" spans="9:12" ht="12.75">
      <c r="I283" s="10"/>
      <c r="J283" s="10"/>
      <c r="K283" s="10"/>
      <c r="L283" s="10"/>
    </row>
    <row r="284" spans="9:12" ht="12.75">
      <c r="I284" s="10"/>
      <c r="J284" s="10"/>
      <c r="K284" s="10"/>
      <c r="L284" s="10"/>
    </row>
    <row r="285" spans="9:12" ht="12.75">
      <c r="I285" s="10"/>
      <c r="J285" s="10"/>
      <c r="K285" s="10"/>
      <c r="L285" s="10"/>
    </row>
    <row r="286" spans="9:12" ht="12.75">
      <c r="I286" s="10"/>
      <c r="J286" s="10"/>
      <c r="K286" s="10"/>
      <c r="L286" s="10"/>
    </row>
    <row r="287" spans="9:12" ht="12.75">
      <c r="I287" s="10"/>
      <c r="J287" s="10"/>
      <c r="K287" s="10"/>
      <c r="L287" s="10"/>
    </row>
    <row r="288" spans="9:12" ht="12.75">
      <c r="I288" s="10"/>
      <c r="J288" s="10"/>
      <c r="K288" s="10"/>
      <c r="L288" s="10"/>
    </row>
    <row r="289" spans="9:12" ht="12.75">
      <c r="I289" s="10"/>
      <c r="J289" s="10"/>
      <c r="K289" s="10"/>
      <c r="L289" s="10"/>
    </row>
    <row r="290" spans="9:12" ht="12.75">
      <c r="I290" s="10"/>
      <c r="J290" s="10"/>
      <c r="K290" s="10"/>
      <c r="L290" s="10"/>
    </row>
    <row r="291" spans="9:12" ht="12.75">
      <c r="I291" s="10"/>
      <c r="J291" s="10"/>
      <c r="K291" s="10"/>
      <c r="L291" s="10"/>
    </row>
    <row r="292" spans="9:12" ht="12.75">
      <c r="I292" s="10"/>
      <c r="J292" s="10"/>
      <c r="K292" s="10"/>
      <c r="L292" s="10"/>
    </row>
    <row r="293" spans="9:12" ht="12.75">
      <c r="I293" s="10"/>
      <c r="J293" s="10"/>
      <c r="K293" s="10"/>
      <c r="L293" s="10"/>
    </row>
    <row r="294" spans="9:12" ht="12.75">
      <c r="I294" s="10"/>
      <c r="J294" s="10"/>
      <c r="K294" s="10"/>
      <c r="L294" s="10"/>
    </row>
    <row r="295" spans="9:12" ht="12.75">
      <c r="I295" s="10"/>
      <c r="J295" s="10"/>
      <c r="K295" s="10"/>
      <c r="L295" s="10"/>
    </row>
    <row r="296" spans="9:12" ht="12.75">
      <c r="I296" s="10"/>
      <c r="J296" s="10"/>
      <c r="K296" s="10"/>
      <c r="L296" s="10"/>
    </row>
    <row r="297" spans="9:12" ht="12.75">
      <c r="I297" s="10"/>
      <c r="J297" s="10"/>
      <c r="K297" s="10"/>
      <c r="L297" s="10"/>
    </row>
    <row r="298" spans="9:12" ht="12.75">
      <c r="I298" s="10"/>
      <c r="J298" s="10"/>
      <c r="K298" s="10"/>
      <c r="L298" s="10"/>
    </row>
    <row r="299" spans="9:12" ht="12.75">
      <c r="I299" s="10"/>
      <c r="J299" s="10"/>
      <c r="K299" s="10"/>
      <c r="L299" s="10"/>
    </row>
    <row r="300" spans="9:12" ht="12.75">
      <c r="I300" s="10"/>
      <c r="J300" s="10"/>
      <c r="K300" s="10"/>
      <c r="L300" s="10"/>
    </row>
    <row r="301" spans="9:12" ht="12.75">
      <c r="I301" s="10"/>
      <c r="J301" s="10"/>
      <c r="K301" s="10"/>
      <c r="L301" s="10"/>
    </row>
    <row r="302" spans="9:12" ht="12.75">
      <c r="I302" s="10"/>
      <c r="J302" s="10"/>
      <c r="K302" s="10"/>
      <c r="L302" s="10"/>
    </row>
    <row r="303" spans="9:12" ht="12.75">
      <c r="I303" s="10"/>
      <c r="J303" s="10"/>
      <c r="K303" s="10"/>
      <c r="L303" s="10"/>
    </row>
    <row r="304" spans="9:12" ht="12.75">
      <c r="I304" s="10"/>
      <c r="J304" s="10"/>
      <c r="K304" s="10"/>
      <c r="L304" s="10"/>
    </row>
    <row r="305" spans="9:12" ht="12.75">
      <c r="I305" s="10"/>
      <c r="J305" s="10"/>
      <c r="K305" s="10"/>
      <c r="L305" s="10"/>
    </row>
    <row r="306" spans="9:12" ht="12.75">
      <c r="I306" s="10"/>
      <c r="J306" s="10"/>
      <c r="K306" s="10"/>
      <c r="L306" s="10"/>
    </row>
    <row r="307" spans="9:12" ht="12.75">
      <c r="I307" s="10"/>
      <c r="J307" s="10"/>
      <c r="K307" s="10"/>
      <c r="L307" s="10"/>
    </row>
    <row r="308" spans="9:12" ht="12.75">
      <c r="I308" s="10"/>
      <c r="J308" s="10"/>
      <c r="K308" s="10"/>
      <c r="L308" s="10"/>
    </row>
    <row r="309" spans="9:12" ht="12.75">
      <c r="I309" s="10"/>
      <c r="J309" s="10"/>
      <c r="K309" s="10"/>
      <c r="L309" s="10"/>
    </row>
    <row r="310" spans="9:12" ht="12.75">
      <c r="I310" s="10"/>
      <c r="J310" s="10"/>
      <c r="K310" s="10"/>
      <c r="L310" s="10"/>
    </row>
    <row r="311" spans="9:12" ht="12.75">
      <c r="I311" s="10"/>
      <c r="J311" s="10"/>
      <c r="K311" s="10"/>
      <c r="L311" s="10"/>
    </row>
    <row r="312" spans="9:12" ht="12.75">
      <c r="I312" s="10"/>
      <c r="J312" s="10"/>
      <c r="K312" s="10"/>
      <c r="L312" s="10"/>
    </row>
    <row r="313" spans="9:12" ht="12.75">
      <c r="I313" s="10"/>
      <c r="J313" s="10"/>
      <c r="K313" s="10"/>
      <c r="L313" s="10"/>
    </row>
    <row r="314" spans="9:12" ht="12.75">
      <c r="I314" s="10"/>
      <c r="J314" s="10"/>
      <c r="K314" s="10"/>
      <c r="L314" s="10"/>
    </row>
    <row r="315" spans="9:12" ht="12.75">
      <c r="I315" s="10"/>
      <c r="J315" s="10"/>
      <c r="K315" s="10"/>
      <c r="L315" s="10"/>
    </row>
    <row r="316" spans="9:12" ht="12.75">
      <c r="I316" s="10"/>
      <c r="J316" s="10"/>
      <c r="K316" s="10"/>
      <c r="L316" s="10"/>
    </row>
    <row r="317" spans="9:12" ht="12.75">
      <c r="I317" s="10"/>
      <c r="J317" s="10"/>
      <c r="K317" s="10"/>
      <c r="L317" s="10"/>
    </row>
    <row r="318" spans="9:12" ht="12.75">
      <c r="I318" s="10"/>
      <c r="J318" s="10"/>
      <c r="K318" s="10"/>
      <c r="L318" s="10"/>
    </row>
    <row r="319" spans="9:12" ht="12.75">
      <c r="I319" s="10"/>
      <c r="J319" s="10"/>
      <c r="K319" s="10"/>
      <c r="L319" s="10"/>
    </row>
    <row r="320" spans="9:12" ht="12.75">
      <c r="I320" s="10"/>
      <c r="J320" s="10"/>
      <c r="K320" s="10"/>
      <c r="L320" s="10"/>
    </row>
    <row r="321" spans="9:12" ht="12.75">
      <c r="I321" s="10"/>
      <c r="J321" s="10"/>
      <c r="K321" s="10"/>
      <c r="L321" s="10"/>
    </row>
    <row r="322" spans="9:12" ht="12.75">
      <c r="I322" s="10"/>
      <c r="J322" s="10"/>
      <c r="K322" s="10"/>
      <c r="L322" s="10"/>
    </row>
    <row r="323" spans="9:12" ht="12.75">
      <c r="I323" s="10"/>
      <c r="J323" s="10"/>
      <c r="K323" s="10"/>
      <c r="L323" s="10"/>
    </row>
    <row r="324" spans="9:12" ht="12.75">
      <c r="I324" s="10"/>
      <c r="J324" s="10"/>
      <c r="K324" s="10"/>
      <c r="L324" s="10"/>
    </row>
    <row r="325" spans="9:12" ht="12.75">
      <c r="I325" s="10"/>
      <c r="J325" s="10"/>
      <c r="K325" s="10"/>
      <c r="L325" s="10"/>
    </row>
    <row r="326" spans="9:12" ht="12.75">
      <c r="I326" s="10"/>
      <c r="J326" s="10"/>
      <c r="K326" s="10"/>
      <c r="L326" s="10"/>
    </row>
    <row r="327" spans="9:12" ht="12.75">
      <c r="I327" s="10"/>
      <c r="J327" s="10"/>
      <c r="K327" s="10"/>
      <c r="L327" s="10"/>
    </row>
    <row r="328" spans="9:12" ht="12.75">
      <c r="I328" s="10"/>
      <c r="J328" s="10"/>
      <c r="K328" s="10"/>
      <c r="L328" s="10"/>
    </row>
    <row r="329" spans="9:12" ht="12.75">
      <c r="I329" s="10"/>
      <c r="J329" s="10"/>
      <c r="K329" s="10"/>
      <c r="L329" s="10"/>
    </row>
    <row r="330" spans="9:12" ht="12.75">
      <c r="I330" s="10"/>
      <c r="J330" s="10"/>
      <c r="K330" s="10"/>
      <c r="L330" s="10"/>
    </row>
    <row r="331" spans="9:12" ht="12.75">
      <c r="I331" s="10"/>
      <c r="J331" s="10"/>
      <c r="K331" s="10"/>
      <c r="L331" s="10"/>
    </row>
    <row r="332" spans="9:12" ht="12.75">
      <c r="I332" s="10"/>
      <c r="J332" s="10"/>
      <c r="K332" s="10"/>
      <c r="L332" s="10"/>
    </row>
    <row r="333" spans="9:12" ht="12.75">
      <c r="I333" s="10"/>
      <c r="J333" s="10"/>
      <c r="K333" s="10"/>
      <c r="L333" s="10"/>
    </row>
    <row r="334" spans="9:12" ht="12.75">
      <c r="I334" s="10"/>
      <c r="J334" s="10"/>
      <c r="K334" s="10"/>
      <c r="L334" s="10"/>
    </row>
    <row r="335" spans="9:12" ht="12.75">
      <c r="I335" s="10"/>
      <c r="J335" s="10"/>
      <c r="K335" s="10"/>
      <c r="L335" s="10"/>
    </row>
    <row r="336" spans="9:12" ht="12.75">
      <c r="I336" s="10"/>
      <c r="J336" s="10"/>
      <c r="K336" s="10"/>
      <c r="L336" s="10"/>
    </row>
    <row r="337" spans="9:12" ht="12.75">
      <c r="I337" s="10"/>
      <c r="J337" s="10"/>
      <c r="K337" s="10"/>
      <c r="L337" s="10"/>
    </row>
    <row r="338" spans="9:12" ht="12.75">
      <c r="I338" s="10"/>
      <c r="J338" s="10"/>
      <c r="K338" s="10"/>
      <c r="L338" s="10"/>
    </row>
    <row r="339" spans="9:12" ht="12.75">
      <c r="I339" s="10"/>
      <c r="J339" s="10"/>
      <c r="K339" s="10"/>
      <c r="L339" s="10"/>
    </row>
    <row r="340" spans="9:12" ht="12.75">
      <c r="I340" s="10"/>
      <c r="J340" s="10"/>
      <c r="K340" s="10"/>
      <c r="L340" s="10"/>
    </row>
    <row r="341" spans="9:12" ht="12.75">
      <c r="I341" s="10"/>
      <c r="J341" s="10"/>
      <c r="K341" s="10"/>
      <c r="L341" s="10"/>
    </row>
    <row r="342" spans="9:12" ht="12.75">
      <c r="I342" s="10"/>
      <c r="J342" s="10"/>
      <c r="K342" s="10"/>
      <c r="L342" s="10"/>
    </row>
    <row r="343" spans="9:12" ht="12.75">
      <c r="I343" s="10"/>
      <c r="J343" s="10"/>
      <c r="K343" s="10"/>
      <c r="L343" s="10"/>
    </row>
    <row r="344" spans="9:12" ht="12.75">
      <c r="I344" s="10"/>
      <c r="J344" s="10"/>
      <c r="K344" s="10"/>
      <c r="L344" s="10"/>
    </row>
    <row r="345" spans="9:12" ht="12.75">
      <c r="I345" s="10"/>
      <c r="J345" s="10"/>
      <c r="K345" s="10"/>
      <c r="L345" s="10"/>
    </row>
    <row r="346" spans="9:12" ht="12.75">
      <c r="I346" s="10"/>
      <c r="J346" s="10"/>
      <c r="K346" s="10"/>
      <c r="L346" s="10"/>
    </row>
    <row r="347" spans="9:12" ht="12.75">
      <c r="I347" s="10"/>
      <c r="J347" s="10"/>
      <c r="K347" s="10"/>
      <c r="L347" s="10"/>
    </row>
    <row r="348" spans="9:12" ht="12.75">
      <c r="I348" s="10"/>
      <c r="J348" s="10"/>
      <c r="K348" s="10"/>
      <c r="L348" s="10"/>
    </row>
    <row r="349" spans="9:12" ht="12.75">
      <c r="I349" s="10"/>
      <c r="J349" s="10"/>
      <c r="K349" s="10"/>
      <c r="L349" s="10"/>
    </row>
    <row r="350" spans="9:12" ht="12.75">
      <c r="I350" s="10"/>
      <c r="J350" s="10"/>
      <c r="K350" s="10"/>
      <c r="L350" s="10"/>
    </row>
    <row r="351" spans="9:12" ht="12.75">
      <c r="I351" s="10"/>
      <c r="J351" s="10"/>
      <c r="K351" s="10"/>
      <c r="L351" s="10"/>
    </row>
    <row r="352" spans="9:12" ht="12.75">
      <c r="I352" s="10"/>
      <c r="J352" s="10"/>
      <c r="K352" s="10"/>
      <c r="L352" s="10"/>
    </row>
    <row r="353" spans="9:12" ht="12.75">
      <c r="I353" s="10"/>
      <c r="J353" s="10"/>
      <c r="K353" s="10"/>
      <c r="L353" s="10"/>
    </row>
    <row r="354" spans="9:12" ht="12.75">
      <c r="I354" s="10"/>
      <c r="J354" s="10"/>
      <c r="K354" s="10"/>
      <c r="L354" s="10"/>
    </row>
    <row r="355" spans="9:12" ht="12.75">
      <c r="I355" s="10"/>
      <c r="J355" s="10"/>
      <c r="K355" s="10"/>
      <c r="L355" s="10"/>
    </row>
    <row r="356" spans="9:12" ht="12.75">
      <c r="I356" s="10"/>
      <c r="J356" s="10"/>
      <c r="K356" s="10"/>
      <c r="L356" s="10"/>
    </row>
    <row r="357" spans="9:12" ht="12.75">
      <c r="I357" s="10"/>
      <c r="J357" s="10"/>
      <c r="K357" s="10"/>
      <c r="L357" s="10"/>
    </row>
    <row r="358" spans="9:12" ht="12.75">
      <c r="I358" s="10"/>
      <c r="J358" s="10"/>
      <c r="K358" s="10"/>
      <c r="L358" s="10"/>
    </row>
    <row r="359" spans="9:12" ht="12.75">
      <c r="I359" s="10"/>
      <c r="J359" s="10"/>
      <c r="K359" s="10"/>
      <c r="L359" s="10"/>
    </row>
    <row r="360" spans="9:12" ht="12.75">
      <c r="I360" s="10"/>
      <c r="J360" s="10"/>
      <c r="K360" s="10"/>
      <c r="L360" s="10"/>
    </row>
    <row r="361" spans="9:12" ht="12.75">
      <c r="I361" s="10"/>
      <c r="J361" s="10"/>
      <c r="K361" s="10"/>
      <c r="L361" s="10"/>
    </row>
    <row r="362" spans="9:12" ht="12.75">
      <c r="I362" s="10"/>
      <c r="J362" s="10"/>
      <c r="K362" s="10"/>
      <c r="L362" s="10"/>
    </row>
    <row r="363" spans="9:12" ht="12.75">
      <c r="I363" s="10"/>
      <c r="J363" s="10"/>
      <c r="K363" s="10"/>
      <c r="L363" s="10"/>
    </row>
    <row r="364" spans="9:12" ht="12.75">
      <c r="I364" s="10"/>
      <c r="J364" s="10"/>
      <c r="K364" s="10"/>
      <c r="L364" s="10"/>
    </row>
    <row r="365" spans="9:12" ht="12.75">
      <c r="I365" s="10"/>
      <c r="J365" s="10"/>
      <c r="K365" s="10"/>
      <c r="L365" s="10"/>
    </row>
    <row r="366" spans="9:12" ht="12.75">
      <c r="I366" s="10"/>
      <c r="J366" s="10"/>
      <c r="K366" s="10"/>
      <c r="L366" s="10"/>
    </row>
    <row r="367" spans="9:12" ht="12.75">
      <c r="I367" s="10"/>
      <c r="J367" s="10"/>
      <c r="K367" s="10"/>
      <c r="L367" s="10"/>
    </row>
    <row r="368" spans="9:12" ht="12.75">
      <c r="I368" s="10"/>
      <c r="J368" s="10"/>
      <c r="K368" s="10"/>
      <c r="L368" s="10"/>
    </row>
    <row r="369" spans="9:12" ht="12.75">
      <c r="I369" s="10"/>
      <c r="J369" s="10"/>
      <c r="K369" s="10"/>
      <c r="L369" s="10"/>
    </row>
    <row r="370" spans="9:12" ht="12.75">
      <c r="I370" s="10"/>
      <c r="J370" s="10"/>
      <c r="K370" s="10"/>
      <c r="L370" s="10"/>
    </row>
    <row r="371" spans="9:12" ht="12.75">
      <c r="I371" s="10"/>
      <c r="J371" s="10"/>
      <c r="K371" s="10"/>
      <c r="L371" s="10"/>
    </row>
    <row r="372" spans="9:12" ht="12.75">
      <c r="I372" s="10"/>
      <c r="J372" s="10"/>
      <c r="K372" s="10"/>
      <c r="L372" s="10"/>
    </row>
    <row r="373" spans="9:12" ht="12.75">
      <c r="I373" s="10"/>
      <c r="J373" s="10"/>
      <c r="K373" s="10"/>
      <c r="L373" s="10"/>
    </row>
    <row r="374" spans="9:12" ht="12.75">
      <c r="I374" s="10"/>
      <c r="J374" s="10"/>
      <c r="K374" s="10"/>
      <c r="L374" s="10"/>
    </row>
    <row r="375" spans="9:12" ht="12.75">
      <c r="I375" s="10"/>
      <c r="J375" s="10"/>
      <c r="K375" s="10"/>
      <c r="L375" s="10"/>
    </row>
    <row r="376" spans="9:12" ht="12.75">
      <c r="I376" s="10"/>
      <c r="J376" s="10"/>
      <c r="K376" s="10"/>
      <c r="L376" s="10"/>
    </row>
    <row r="377" spans="9:12" ht="12.75">
      <c r="I377" s="10"/>
      <c r="J377" s="10"/>
      <c r="K377" s="10"/>
      <c r="L377" s="10"/>
    </row>
    <row r="378" spans="9:12" ht="12.75">
      <c r="I378" s="10"/>
      <c r="J378" s="10"/>
      <c r="K378" s="10"/>
      <c r="L378" s="10"/>
    </row>
    <row r="379" spans="9:12" ht="12.75">
      <c r="I379" s="10"/>
      <c r="J379" s="10"/>
      <c r="K379" s="10"/>
      <c r="L379" s="10"/>
    </row>
    <row r="380" spans="9:12" ht="12.75">
      <c r="I380" s="10"/>
      <c r="J380" s="10"/>
      <c r="K380" s="10"/>
      <c r="L380" s="10"/>
    </row>
    <row r="381" spans="9:12" ht="12.75">
      <c r="I381" s="10"/>
      <c r="J381" s="10"/>
      <c r="K381" s="10"/>
      <c r="L381" s="10"/>
    </row>
    <row r="382" spans="9:12" ht="12.75">
      <c r="I382" s="10"/>
      <c r="J382" s="10"/>
      <c r="K382" s="10"/>
      <c r="L382" s="10"/>
    </row>
    <row r="383" spans="9:12" ht="12.75">
      <c r="I383" s="10"/>
      <c r="J383" s="10"/>
      <c r="K383" s="10"/>
      <c r="L383" s="10"/>
    </row>
    <row r="384" spans="9:12" ht="12.75">
      <c r="I384" s="10"/>
      <c r="J384" s="10"/>
      <c r="K384" s="10"/>
      <c r="L384" s="10"/>
    </row>
    <row r="385" spans="9:12" ht="12.75">
      <c r="I385" s="10"/>
      <c r="J385" s="10"/>
      <c r="K385" s="10"/>
      <c r="L385" s="10"/>
    </row>
    <row r="386" spans="9:12" ht="12.75">
      <c r="I386" s="10"/>
      <c r="J386" s="10"/>
      <c r="K386" s="10"/>
      <c r="L386" s="10"/>
    </row>
    <row r="387" spans="9:12" ht="12.75">
      <c r="I387" s="10"/>
      <c r="J387" s="10"/>
      <c r="K387" s="10"/>
      <c r="L387" s="10"/>
    </row>
    <row r="388" spans="9:12" ht="12.75">
      <c r="I388" s="10"/>
      <c r="J388" s="10"/>
      <c r="K388" s="10"/>
      <c r="L388" s="10"/>
    </row>
    <row r="389" spans="9:12" ht="12.75">
      <c r="I389" s="10"/>
      <c r="J389" s="10"/>
      <c r="K389" s="10"/>
      <c r="L389" s="10"/>
    </row>
    <row r="390" spans="9:12" ht="12.75">
      <c r="I390" s="10"/>
      <c r="J390" s="10"/>
      <c r="K390" s="10"/>
      <c r="L390" s="10"/>
    </row>
    <row r="391" spans="9:12" ht="12.75">
      <c r="I391" s="10"/>
      <c r="J391" s="10"/>
      <c r="K391" s="10"/>
      <c r="L391" s="10"/>
    </row>
    <row r="392" spans="9:12" ht="12.75">
      <c r="I392" s="10"/>
      <c r="J392" s="10"/>
      <c r="K392" s="10"/>
      <c r="L392" s="10"/>
    </row>
    <row r="393" spans="9:12" ht="12.75">
      <c r="I393" s="10"/>
      <c r="J393" s="10"/>
      <c r="K393" s="10"/>
      <c r="L393" s="10"/>
    </row>
    <row r="394" spans="9:12" ht="12.75">
      <c r="I394" s="10"/>
      <c r="J394" s="10"/>
      <c r="K394" s="10"/>
      <c r="L394" s="10"/>
    </row>
    <row r="395" spans="9:12" ht="12.75">
      <c r="I395" s="10"/>
      <c r="J395" s="10"/>
      <c r="K395" s="10"/>
      <c r="L395" s="10"/>
    </row>
    <row r="396" spans="9:12" ht="12.75">
      <c r="I396" s="10"/>
      <c r="J396" s="10"/>
      <c r="K396" s="10"/>
      <c r="L396" s="10"/>
    </row>
    <row r="397" spans="9:12" ht="12.75">
      <c r="I397" s="10"/>
      <c r="J397" s="10"/>
      <c r="K397" s="10"/>
      <c r="L397" s="10"/>
    </row>
    <row r="398" spans="9:12" ht="12.75">
      <c r="I398" s="10"/>
      <c r="J398" s="10"/>
      <c r="K398" s="10"/>
      <c r="L398" s="10"/>
    </row>
    <row r="399" spans="9:12" ht="12.75">
      <c r="I399" s="10"/>
      <c r="J399" s="10"/>
      <c r="K399" s="10"/>
      <c r="L399" s="10"/>
    </row>
    <row r="400" spans="9:12" ht="12.75">
      <c r="I400" s="10"/>
      <c r="J400" s="10"/>
      <c r="K400" s="10"/>
      <c r="L400" s="10"/>
    </row>
    <row r="401" spans="9:12" ht="12.75">
      <c r="I401" s="10"/>
      <c r="J401" s="10"/>
      <c r="K401" s="10"/>
      <c r="L401" s="10"/>
    </row>
    <row r="402" spans="9:12" ht="12.75">
      <c r="I402" s="10"/>
      <c r="J402" s="10"/>
      <c r="K402" s="10"/>
      <c r="L402" s="10"/>
    </row>
    <row r="403" spans="9:12" ht="12.75">
      <c r="I403" s="10"/>
      <c r="J403" s="10"/>
      <c r="K403" s="10"/>
      <c r="L403" s="10"/>
    </row>
    <row r="404" spans="9:12" ht="12.75">
      <c r="I404" s="10"/>
      <c r="J404" s="10"/>
      <c r="K404" s="10"/>
      <c r="L404" s="10"/>
    </row>
    <row r="405" spans="9:12" ht="12.75">
      <c r="I405" s="10"/>
      <c r="J405" s="10"/>
      <c r="K405" s="10"/>
      <c r="L405" s="10"/>
    </row>
    <row r="406" spans="9:12" ht="12.75">
      <c r="I406" s="10"/>
      <c r="J406" s="10"/>
      <c r="K406" s="10"/>
      <c r="L406" s="10"/>
    </row>
    <row r="407" spans="9:12" ht="12.75">
      <c r="I407" s="10"/>
      <c r="J407" s="10"/>
      <c r="K407" s="10"/>
      <c r="L407" s="10"/>
    </row>
    <row r="408" spans="9:12" ht="12.75">
      <c r="I408" s="10"/>
      <c r="J408" s="10"/>
      <c r="K408" s="10"/>
      <c r="L408" s="10"/>
    </row>
    <row r="409" spans="9:12" ht="12.75">
      <c r="I409" s="10"/>
      <c r="J409" s="10"/>
      <c r="K409" s="10"/>
      <c r="L409" s="10"/>
    </row>
    <row r="410" spans="9:12" ht="12.75">
      <c r="I410" s="10"/>
      <c r="J410" s="10"/>
      <c r="K410" s="10"/>
      <c r="L410" s="10"/>
    </row>
    <row r="411" spans="9:12" ht="12.75">
      <c r="I411" s="10"/>
      <c r="J411" s="10"/>
      <c r="K411" s="10"/>
      <c r="L411" s="10"/>
    </row>
    <row r="412" spans="9:12" ht="12.75">
      <c r="I412" s="10"/>
      <c r="J412" s="10"/>
      <c r="K412" s="10"/>
      <c r="L412" s="10"/>
    </row>
    <row r="413" spans="9:12" ht="12.75">
      <c r="I413" s="10"/>
      <c r="J413" s="10"/>
      <c r="K413" s="10"/>
      <c r="L413" s="10"/>
    </row>
    <row r="414" spans="9:12" ht="12.75">
      <c r="I414" s="10"/>
      <c r="J414" s="10"/>
      <c r="K414" s="10"/>
      <c r="L414" s="10"/>
    </row>
    <row r="415" spans="9:12" ht="12.75">
      <c r="I415" s="10"/>
      <c r="J415" s="10"/>
      <c r="K415" s="10"/>
      <c r="L415" s="10"/>
    </row>
    <row r="416" spans="9:12" ht="12.75">
      <c r="I416" s="10"/>
      <c r="J416" s="10"/>
      <c r="K416" s="10"/>
      <c r="L416" s="10"/>
    </row>
    <row r="417" spans="9:12" ht="12.75">
      <c r="I417" s="10"/>
      <c r="J417" s="10"/>
      <c r="K417" s="10"/>
      <c r="L417" s="10"/>
    </row>
    <row r="418" spans="9:12" ht="12.75">
      <c r="I418" s="10"/>
      <c r="J418" s="10"/>
      <c r="K418" s="10"/>
      <c r="L418" s="10"/>
    </row>
    <row r="419" spans="9:12" ht="12.75">
      <c r="I419" s="10"/>
      <c r="J419" s="10"/>
      <c r="K419" s="10"/>
      <c r="L419" s="10"/>
    </row>
    <row r="420" spans="9:12" ht="12.75">
      <c r="I420" s="10"/>
      <c r="J420" s="10"/>
      <c r="K420" s="10"/>
      <c r="L420" s="10"/>
    </row>
    <row r="421" spans="9:12" ht="12.75">
      <c r="I421" s="10"/>
      <c r="J421" s="10"/>
      <c r="K421" s="10"/>
      <c r="L421" s="10"/>
    </row>
    <row r="422" spans="9:12" ht="12.75">
      <c r="I422" s="10"/>
      <c r="J422" s="10"/>
      <c r="K422" s="10"/>
      <c r="L422" s="10"/>
    </row>
    <row r="423" spans="9:12" ht="12.75">
      <c r="I423" s="10"/>
      <c r="J423" s="10"/>
      <c r="K423" s="10"/>
      <c r="L423" s="10"/>
    </row>
    <row r="424" spans="9:12" ht="12.75">
      <c r="I424" s="10"/>
      <c r="J424" s="10"/>
      <c r="K424" s="10"/>
      <c r="L424" s="10"/>
    </row>
    <row r="425" spans="9:12" ht="12.75">
      <c r="I425" s="10"/>
      <c r="J425" s="10"/>
      <c r="K425" s="10"/>
      <c r="L425" s="10"/>
    </row>
    <row r="426" spans="9:12" ht="12.75">
      <c r="I426" s="10"/>
      <c r="J426" s="10"/>
      <c r="K426" s="10"/>
      <c r="L426" s="10"/>
    </row>
    <row r="427" spans="9:12" ht="12.75">
      <c r="I427" s="10"/>
      <c r="J427" s="10"/>
      <c r="K427" s="10"/>
      <c r="L427" s="10"/>
    </row>
    <row r="428" spans="9:12" ht="12.75">
      <c r="I428" s="10"/>
      <c r="J428" s="10"/>
      <c r="K428" s="10"/>
      <c r="L428" s="10"/>
    </row>
    <row r="429" spans="9:12" ht="12.75">
      <c r="I429" s="10"/>
      <c r="J429" s="10"/>
      <c r="K429" s="10"/>
      <c r="L429" s="10"/>
    </row>
    <row r="430" spans="9:12" ht="12.75">
      <c r="I430" s="10"/>
      <c r="J430" s="10"/>
      <c r="K430" s="10"/>
      <c r="L430" s="10"/>
    </row>
    <row r="431" spans="9:12" ht="12.75">
      <c r="I431" s="10"/>
      <c r="J431" s="10"/>
      <c r="K431" s="10"/>
      <c r="L431" s="10"/>
    </row>
    <row r="432" spans="9:12" ht="12.75">
      <c r="I432" s="10"/>
      <c r="J432" s="10"/>
      <c r="K432" s="10"/>
      <c r="L432" s="10"/>
    </row>
    <row r="433" spans="9:12" ht="12.75">
      <c r="I433" s="10"/>
      <c r="J433" s="10"/>
      <c r="K433" s="10"/>
      <c r="L433" s="10"/>
    </row>
    <row r="434" spans="9:12" ht="12.75">
      <c r="I434" s="10"/>
      <c r="J434" s="10"/>
      <c r="K434" s="10"/>
      <c r="L434" s="10"/>
    </row>
    <row r="435" spans="9:12" ht="12.75">
      <c r="I435" s="10"/>
      <c r="J435" s="10"/>
      <c r="K435" s="10"/>
      <c r="L435" s="10"/>
    </row>
    <row r="436" spans="9:12" ht="12.75">
      <c r="I436" s="10"/>
      <c r="J436" s="10"/>
      <c r="K436" s="10"/>
      <c r="L436" s="10"/>
    </row>
    <row r="437" spans="9:12" ht="12.75">
      <c r="I437" s="10"/>
      <c r="J437" s="10"/>
      <c r="K437" s="10"/>
      <c r="L437" s="10"/>
    </row>
    <row r="438" spans="9:12" ht="12.75">
      <c r="I438" s="10"/>
      <c r="J438" s="10"/>
      <c r="K438" s="10"/>
      <c r="L438" s="10"/>
    </row>
    <row r="439" spans="9:12" ht="12.75">
      <c r="I439" s="10"/>
      <c r="J439" s="10"/>
      <c r="K439" s="10"/>
      <c r="L439" s="10"/>
    </row>
    <row r="440" spans="9:12" ht="12.75">
      <c r="I440" s="10"/>
      <c r="J440" s="10"/>
      <c r="K440" s="10"/>
      <c r="L440" s="10"/>
    </row>
    <row r="441" spans="9:12" ht="12.75">
      <c r="I441" s="10"/>
      <c r="J441" s="10"/>
      <c r="K441" s="10"/>
      <c r="L441" s="10"/>
    </row>
    <row r="442" spans="9:12" ht="12.75">
      <c r="I442" s="10"/>
      <c r="J442" s="10"/>
      <c r="K442" s="10"/>
      <c r="L442" s="10"/>
    </row>
    <row r="443" spans="9:12" ht="12.75">
      <c r="I443" s="10"/>
      <c r="J443" s="10"/>
      <c r="K443" s="10"/>
      <c r="L443" s="10"/>
    </row>
    <row r="444" spans="9:12" ht="12.75">
      <c r="I444" s="10"/>
      <c r="J444" s="10"/>
      <c r="K444" s="10"/>
      <c r="L444" s="10"/>
    </row>
    <row r="445" spans="9:12" ht="12.75">
      <c r="I445" s="10"/>
      <c r="J445" s="10"/>
      <c r="K445" s="10"/>
      <c r="L445" s="10"/>
    </row>
    <row r="446" spans="9:12" ht="12.75">
      <c r="I446" s="10"/>
      <c r="J446" s="10"/>
      <c r="K446" s="10"/>
      <c r="L446" s="10"/>
    </row>
    <row r="447" spans="9:12" ht="12.75">
      <c r="I447" s="10"/>
      <c r="J447" s="10"/>
      <c r="K447" s="10"/>
      <c r="L447" s="10"/>
    </row>
    <row r="448" spans="9:12" ht="12.75">
      <c r="I448" s="10"/>
      <c r="J448" s="10"/>
      <c r="K448" s="10"/>
      <c r="L448" s="10"/>
    </row>
    <row r="449" spans="9:12" ht="12.75">
      <c r="I449" s="10"/>
      <c r="J449" s="10"/>
      <c r="K449" s="10"/>
      <c r="L449" s="10"/>
    </row>
    <row r="450" spans="9:12" ht="12.75">
      <c r="I450" s="10"/>
      <c r="J450" s="10"/>
      <c r="K450" s="10"/>
      <c r="L450" s="10"/>
    </row>
    <row r="451" spans="9:12" ht="12.75">
      <c r="I451" s="10"/>
      <c r="J451" s="10"/>
      <c r="K451" s="10"/>
      <c r="L451" s="10"/>
    </row>
    <row r="452" spans="9:12" ht="12.75">
      <c r="I452" s="10"/>
      <c r="J452" s="10"/>
      <c r="K452" s="10"/>
      <c r="L452" s="10"/>
    </row>
    <row r="453" spans="9:12" ht="12.75">
      <c r="I453" s="10"/>
      <c r="J453" s="10"/>
      <c r="K453" s="10"/>
      <c r="L453" s="10"/>
    </row>
    <row r="454" spans="9:12" ht="12.75">
      <c r="I454" s="10"/>
      <c r="J454" s="10"/>
      <c r="K454" s="10"/>
      <c r="L454" s="10"/>
    </row>
    <row r="455" spans="9:12" ht="12.75">
      <c r="I455" s="10"/>
      <c r="J455" s="10"/>
      <c r="K455" s="10"/>
      <c r="L455" s="10"/>
    </row>
    <row r="456" spans="9:12" ht="12.75">
      <c r="I456" s="10"/>
      <c r="J456" s="10"/>
      <c r="K456" s="10"/>
      <c r="L456" s="10"/>
    </row>
    <row r="457" spans="9:12" ht="12.75">
      <c r="I457" s="10"/>
      <c r="J457" s="10"/>
      <c r="K457" s="10"/>
      <c r="L457" s="10"/>
    </row>
    <row r="458" spans="9:12" ht="12.75">
      <c r="I458" s="10"/>
      <c r="J458" s="10"/>
      <c r="K458" s="10"/>
      <c r="L458" s="10"/>
    </row>
    <row r="459" spans="9:12" ht="12.75">
      <c r="I459" s="10"/>
      <c r="J459" s="10"/>
      <c r="K459" s="10"/>
      <c r="L459" s="10"/>
    </row>
    <row r="460" spans="9:12" ht="12.75">
      <c r="I460" s="10"/>
      <c r="J460" s="10"/>
      <c r="K460" s="10"/>
      <c r="L460" s="10"/>
    </row>
    <row r="461" spans="9:12" ht="12.75">
      <c r="I461" s="10"/>
      <c r="J461" s="10"/>
      <c r="K461" s="10"/>
      <c r="L461" s="10"/>
    </row>
    <row r="462" spans="9:12" ht="12.75">
      <c r="I462" s="10"/>
      <c r="J462" s="10"/>
      <c r="K462" s="10"/>
      <c r="L462" s="10"/>
    </row>
    <row r="463" spans="9:12" ht="12.75">
      <c r="I463" s="10"/>
      <c r="J463" s="10"/>
      <c r="K463" s="10"/>
      <c r="L463" s="10"/>
    </row>
    <row r="464" spans="9:12" ht="12.75">
      <c r="I464" s="10"/>
      <c r="J464" s="10"/>
      <c r="K464" s="10"/>
      <c r="L464" s="10"/>
    </row>
    <row r="465" spans="9:12" ht="12.75">
      <c r="I465" s="10"/>
      <c r="J465" s="10"/>
      <c r="K465" s="10"/>
      <c r="L465" s="10"/>
    </row>
    <row r="466" spans="9:12" ht="12.75">
      <c r="I466" s="10"/>
      <c r="J466" s="10"/>
      <c r="K466" s="10"/>
      <c r="L466" s="10"/>
    </row>
    <row r="467" spans="9:12" ht="12.75">
      <c r="I467" s="10"/>
      <c r="J467" s="10"/>
      <c r="K467" s="10"/>
      <c r="L467" s="10"/>
    </row>
    <row r="468" spans="9:12" ht="12.75">
      <c r="I468" s="10"/>
      <c r="J468" s="10"/>
      <c r="K468" s="10"/>
      <c r="L468" s="10"/>
    </row>
    <row r="469" spans="9:12" ht="12.75">
      <c r="I469" s="10"/>
      <c r="J469" s="10"/>
      <c r="K469" s="10"/>
      <c r="L469" s="10"/>
    </row>
    <row r="470" spans="9:12" ht="12.75">
      <c r="I470" s="10"/>
      <c r="J470" s="10"/>
      <c r="K470" s="10"/>
      <c r="L470" s="10"/>
    </row>
    <row r="471" spans="9:12" ht="12.75">
      <c r="I471" s="10"/>
      <c r="J471" s="10"/>
      <c r="K471" s="10"/>
      <c r="L471" s="10"/>
    </row>
    <row r="472" spans="9:12" ht="12.75">
      <c r="I472" s="10"/>
      <c r="J472" s="10"/>
      <c r="K472" s="10"/>
      <c r="L472" s="10"/>
    </row>
    <row r="473" spans="9:12" ht="12.75">
      <c r="I473" s="10"/>
      <c r="J473" s="10"/>
      <c r="K473" s="10"/>
      <c r="L473" s="10"/>
    </row>
    <row r="474" spans="9:12" ht="12.75">
      <c r="I474" s="10"/>
      <c r="J474" s="10"/>
      <c r="K474" s="10"/>
      <c r="L474" s="10"/>
    </row>
    <row r="475" spans="9:12" ht="12.75">
      <c r="I475" s="10"/>
      <c r="J475" s="10"/>
      <c r="K475" s="10"/>
      <c r="L475" s="10"/>
    </row>
    <row r="476" spans="9:12" ht="12.75">
      <c r="I476" s="10"/>
      <c r="J476" s="10"/>
      <c r="K476" s="10"/>
      <c r="L476" s="10"/>
    </row>
    <row r="477" spans="9:12" ht="12.75">
      <c r="I477" s="10"/>
      <c r="J477" s="10"/>
      <c r="K477" s="10"/>
      <c r="L477" s="10"/>
    </row>
    <row r="478" spans="9:12" ht="12.75">
      <c r="I478" s="10"/>
      <c r="J478" s="10"/>
      <c r="K478" s="10"/>
      <c r="L478" s="10"/>
    </row>
    <row r="479" spans="9:12" ht="12.75">
      <c r="I479" s="10"/>
      <c r="J479" s="10"/>
      <c r="K479" s="10"/>
      <c r="L479" s="10"/>
    </row>
    <row r="480" spans="9:12" ht="12.75">
      <c r="I480" s="10"/>
      <c r="J480" s="10"/>
      <c r="K480" s="10"/>
      <c r="L480" s="10"/>
    </row>
    <row r="481" spans="9:12" ht="12.75">
      <c r="I481" s="10"/>
      <c r="J481" s="10"/>
      <c r="K481" s="10"/>
      <c r="L481" s="10"/>
    </row>
    <row r="482" spans="9:12" ht="12.75">
      <c r="I482" s="10"/>
      <c r="J482" s="10"/>
      <c r="K482" s="10"/>
      <c r="L482" s="10"/>
    </row>
    <row r="483" spans="9:12" ht="12.75">
      <c r="I483" s="10"/>
      <c r="J483" s="10"/>
      <c r="K483" s="10"/>
      <c r="L483" s="10"/>
    </row>
    <row r="484" spans="9:12" ht="12.75">
      <c r="I484" s="10"/>
      <c r="J484" s="10"/>
      <c r="K484" s="10"/>
      <c r="L484" s="10"/>
    </row>
    <row r="485" spans="9:12" ht="12.75">
      <c r="I485" s="10"/>
      <c r="J485" s="10"/>
      <c r="K485" s="10"/>
      <c r="L485" s="10"/>
    </row>
    <row r="486" spans="9:12" ht="12.75">
      <c r="I486" s="10"/>
      <c r="J486" s="10"/>
      <c r="K486" s="10"/>
      <c r="L486" s="10"/>
    </row>
    <row r="487" spans="9:12" ht="12.75">
      <c r="I487" s="10"/>
      <c r="J487" s="10"/>
      <c r="K487" s="10"/>
      <c r="L487" s="10"/>
    </row>
    <row r="488" spans="9:12" ht="12.75">
      <c r="I488" s="10"/>
      <c r="J488" s="10"/>
      <c r="K488" s="10"/>
      <c r="L488" s="10"/>
    </row>
    <row r="489" spans="9:12" ht="12.75">
      <c r="I489" s="10"/>
      <c r="J489" s="10"/>
      <c r="K489" s="10"/>
      <c r="L489" s="10"/>
    </row>
    <row r="490" spans="9:12" ht="12.75">
      <c r="I490" s="10"/>
      <c r="J490" s="10"/>
      <c r="K490" s="10"/>
      <c r="L490" s="10"/>
    </row>
    <row r="491" spans="9:12" ht="12.75">
      <c r="I491" s="10"/>
      <c r="J491" s="10"/>
      <c r="K491" s="10"/>
      <c r="L491" s="10"/>
    </row>
    <row r="492" spans="9:12" ht="12.75">
      <c r="I492" s="10"/>
      <c r="J492" s="10"/>
      <c r="K492" s="10"/>
      <c r="L492" s="10"/>
    </row>
    <row r="493" spans="9:12" ht="12.75">
      <c r="I493" s="10"/>
      <c r="J493" s="10"/>
      <c r="K493" s="10"/>
      <c r="L493" s="10"/>
    </row>
    <row r="494" spans="9:12" ht="12.75">
      <c r="I494" s="10"/>
      <c r="J494" s="10"/>
      <c r="K494" s="10"/>
      <c r="L494" s="10"/>
    </row>
    <row r="495" spans="9:12" ht="12.75">
      <c r="I495" s="10"/>
      <c r="J495" s="10"/>
      <c r="K495" s="10"/>
      <c r="L495" s="10"/>
    </row>
    <row r="496" spans="9:12" ht="12.75">
      <c r="I496" s="10"/>
      <c r="J496" s="10"/>
      <c r="K496" s="10"/>
      <c r="L496" s="10"/>
    </row>
    <row r="497" spans="9:12" ht="12.75">
      <c r="I497" s="10"/>
      <c r="J497" s="10"/>
      <c r="K497" s="10"/>
      <c r="L497" s="10"/>
    </row>
    <row r="498" spans="9:12" ht="12.75">
      <c r="I498" s="10"/>
      <c r="J498" s="10"/>
      <c r="K498" s="10"/>
      <c r="L498" s="10"/>
    </row>
    <row r="499" spans="9:12" ht="12.75">
      <c r="I499" s="10"/>
      <c r="J499" s="10"/>
      <c r="K499" s="10"/>
      <c r="L499" s="10"/>
    </row>
    <row r="500" spans="9:12" ht="12.75">
      <c r="I500" s="10"/>
      <c r="J500" s="10"/>
      <c r="K500" s="10"/>
      <c r="L500" s="10"/>
    </row>
    <row r="501" spans="9:12" ht="12.75">
      <c r="I501" s="10"/>
      <c r="J501" s="10"/>
      <c r="K501" s="10"/>
      <c r="L501" s="10"/>
    </row>
    <row r="502" spans="9:12" ht="12.75">
      <c r="I502" s="10"/>
      <c r="J502" s="10"/>
      <c r="K502" s="10"/>
      <c r="L502" s="10"/>
    </row>
    <row r="503" spans="9:12" ht="12.75">
      <c r="I503" s="10"/>
      <c r="J503" s="10"/>
      <c r="K503" s="10"/>
      <c r="L503" s="10"/>
    </row>
    <row r="504" spans="9:12" ht="12.75">
      <c r="I504" s="10"/>
      <c r="J504" s="10"/>
      <c r="K504" s="10"/>
      <c r="L504" s="10"/>
    </row>
    <row r="505" spans="9:12" ht="12.75">
      <c r="I505" s="10"/>
      <c r="J505" s="10"/>
      <c r="K505" s="10"/>
      <c r="L505" s="10"/>
    </row>
    <row r="506" spans="9:12" ht="12.75">
      <c r="I506" s="10"/>
      <c r="J506" s="10"/>
      <c r="K506" s="10"/>
      <c r="L506" s="10"/>
    </row>
    <row r="507" spans="9:12" ht="12.75">
      <c r="I507" s="10"/>
      <c r="J507" s="10"/>
      <c r="K507" s="10"/>
      <c r="L507" s="10"/>
    </row>
    <row r="508" spans="9:12" ht="12.75">
      <c r="I508" s="10"/>
      <c r="J508" s="10"/>
      <c r="K508" s="10"/>
      <c r="L508" s="10"/>
    </row>
    <row r="509" spans="9:12" ht="12.75">
      <c r="I509" s="10"/>
      <c r="J509" s="10"/>
      <c r="K509" s="10"/>
      <c r="L509" s="10"/>
    </row>
    <row r="510" spans="9:12" ht="12.75">
      <c r="I510" s="10"/>
      <c r="J510" s="10"/>
      <c r="K510" s="10"/>
      <c r="L510" s="10"/>
    </row>
    <row r="511" spans="9:12" ht="12.75">
      <c r="I511" s="10"/>
      <c r="J511" s="10"/>
      <c r="K511" s="10"/>
      <c r="L511" s="10"/>
    </row>
    <row r="512" spans="9:12" ht="12.75">
      <c r="I512" s="10"/>
      <c r="J512" s="10"/>
      <c r="K512" s="10"/>
      <c r="L512" s="10"/>
    </row>
    <row r="513" spans="9:12" ht="12.75">
      <c r="I513" s="10"/>
      <c r="J513" s="10"/>
      <c r="K513" s="10"/>
      <c r="L513" s="10"/>
    </row>
    <row r="514" spans="9:12" ht="12.75">
      <c r="I514" s="10"/>
      <c r="J514" s="10"/>
      <c r="K514" s="10"/>
      <c r="L514" s="10"/>
    </row>
    <row r="515" spans="9:12" ht="12.75">
      <c r="I515" s="10"/>
      <c r="J515" s="10"/>
      <c r="K515" s="10"/>
      <c r="L515" s="10"/>
    </row>
    <row r="516" spans="9:12" ht="12.75">
      <c r="I516" s="10"/>
      <c r="J516" s="10"/>
      <c r="K516" s="10"/>
      <c r="L516" s="10"/>
    </row>
    <row r="517" spans="9:12" ht="12.75">
      <c r="I517" s="10"/>
      <c r="J517" s="10"/>
      <c r="K517" s="10"/>
      <c r="L517" s="10"/>
    </row>
    <row r="518" spans="9:12" ht="12.75">
      <c r="I518" s="10"/>
      <c r="J518" s="10"/>
      <c r="K518" s="10"/>
      <c r="L518" s="10"/>
    </row>
    <row r="519" spans="9:12" ht="12.75">
      <c r="I519" s="10"/>
      <c r="J519" s="10"/>
      <c r="K519" s="10"/>
      <c r="L519" s="10"/>
    </row>
    <row r="520" spans="9:12" ht="12.75">
      <c r="I520" s="10"/>
      <c r="J520" s="10"/>
      <c r="K520" s="10"/>
      <c r="L520" s="10"/>
    </row>
    <row r="521" spans="9:12" ht="12.75">
      <c r="I521" s="10"/>
      <c r="J521" s="10"/>
      <c r="K521" s="10"/>
      <c r="L521" s="10"/>
    </row>
    <row r="522" spans="9:12" ht="12.75">
      <c r="I522" s="10"/>
      <c r="J522" s="10"/>
      <c r="K522" s="10"/>
      <c r="L522" s="10"/>
    </row>
    <row r="523" spans="9:12" ht="12.75">
      <c r="I523" s="10"/>
      <c r="J523" s="10"/>
      <c r="K523" s="10"/>
      <c r="L523" s="10"/>
    </row>
    <row r="524" spans="9:12" ht="12.75">
      <c r="I524" s="10"/>
      <c r="J524" s="10"/>
      <c r="K524" s="10"/>
      <c r="L524" s="10"/>
    </row>
    <row r="525" spans="9:12" ht="12.75">
      <c r="I525" s="10"/>
      <c r="J525" s="10"/>
      <c r="K525" s="10"/>
      <c r="L525" s="10"/>
    </row>
    <row r="526" spans="9:12" ht="12.75">
      <c r="I526" s="10"/>
      <c r="J526" s="10"/>
      <c r="K526" s="10"/>
      <c r="L526" s="10"/>
    </row>
    <row r="527" spans="9:12" ht="12.75">
      <c r="I527" s="10"/>
      <c r="J527" s="10"/>
      <c r="K527" s="10"/>
      <c r="L527" s="10"/>
    </row>
    <row r="528" spans="9:12" ht="12.75">
      <c r="I528" s="10"/>
      <c r="J528" s="10"/>
      <c r="K528" s="10"/>
      <c r="L528" s="10"/>
    </row>
    <row r="529" spans="9:12" ht="12.75">
      <c r="I529" s="10"/>
      <c r="J529" s="10"/>
      <c r="K529" s="10"/>
      <c r="L529" s="10"/>
    </row>
    <row r="530" spans="9:12" ht="12.75">
      <c r="I530" s="10"/>
      <c r="J530" s="10"/>
      <c r="K530" s="10"/>
      <c r="L530" s="10"/>
    </row>
    <row r="531" spans="9:12" ht="12.75">
      <c r="I531" s="10"/>
      <c r="J531" s="10"/>
      <c r="K531" s="10"/>
      <c r="L531" s="10"/>
    </row>
    <row r="532" spans="9:12" ht="12.75">
      <c r="I532" s="10"/>
      <c r="J532" s="10"/>
      <c r="K532" s="10"/>
      <c r="L532" s="10"/>
    </row>
    <row r="533" spans="9:12" ht="12.75">
      <c r="I533" s="10"/>
      <c r="J533" s="10"/>
      <c r="K533" s="10"/>
      <c r="L533" s="10"/>
    </row>
    <row r="534" spans="9:12" ht="12.75">
      <c r="I534" s="10"/>
      <c r="J534" s="10"/>
      <c r="K534" s="10"/>
      <c r="L534" s="10"/>
    </row>
    <row r="535" spans="9:12" ht="12.75">
      <c r="I535" s="10"/>
      <c r="J535" s="10"/>
      <c r="K535" s="10"/>
      <c r="L535" s="10"/>
    </row>
    <row r="536" spans="9:12" ht="12.75">
      <c r="I536" s="10"/>
      <c r="J536" s="10"/>
      <c r="K536" s="10"/>
      <c r="L536" s="10"/>
    </row>
    <row r="537" spans="9:12" ht="12.75">
      <c r="I537" s="10"/>
      <c r="J537" s="10"/>
      <c r="K537" s="10"/>
      <c r="L537" s="10"/>
    </row>
    <row r="538" spans="9:12" ht="12.75">
      <c r="I538" s="10"/>
      <c r="J538" s="10"/>
      <c r="K538" s="10"/>
      <c r="L538" s="10"/>
    </row>
    <row r="539" spans="9:12" ht="12.75">
      <c r="I539" s="10"/>
      <c r="J539" s="10"/>
      <c r="K539" s="10"/>
      <c r="L539" s="10"/>
    </row>
    <row r="540" spans="9:12" ht="12.75">
      <c r="I540" s="10"/>
      <c r="J540" s="10"/>
      <c r="K540" s="10"/>
      <c r="L540" s="10"/>
    </row>
    <row r="541" spans="9:12" ht="12.75">
      <c r="I541" s="10"/>
      <c r="J541" s="10"/>
      <c r="K541" s="10"/>
      <c r="L541" s="10"/>
    </row>
    <row r="542" spans="9:12" ht="12.75">
      <c r="I542" s="10"/>
      <c r="J542" s="10"/>
      <c r="K542" s="10"/>
      <c r="L542" s="10"/>
    </row>
    <row r="543" spans="9:12" ht="12.75">
      <c r="I543" s="10"/>
      <c r="J543" s="10"/>
      <c r="K543" s="10"/>
      <c r="L543" s="10"/>
    </row>
    <row r="544" spans="9:12" ht="12.75">
      <c r="I544" s="10"/>
      <c r="J544" s="10"/>
      <c r="K544" s="10"/>
      <c r="L544" s="10"/>
    </row>
    <row r="545" spans="9:12" ht="12.75">
      <c r="I545" s="10"/>
      <c r="J545" s="10"/>
      <c r="K545" s="10"/>
      <c r="L545" s="10"/>
    </row>
    <row r="546" spans="9:12" ht="12.75">
      <c r="I546" s="10"/>
      <c r="J546" s="10"/>
      <c r="K546" s="10"/>
      <c r="L546" s="10"/>
    </row>
    <row r="547" spans="9:12" ht="12.75">
      <c r="I547" s="10"/>
      <c r="J547" s="10"/>
      <c r="K547" s="10"/>
      <c r="L547" s="10"/>
    </row>
    <row r="548" spans="9:12" ht="12.75">
      <c r="I548" s="10"/>
      <c r="J548" s="10"/>
      <c r="K548" s="10"/>
      <c r="L548" s="10"/>
    </row>
    <row r="549" spans="9:12" ht="12.75">
      <c r="I549" s="10"/>
      <c r="J549" s="10"/>
      <c r="K549" s="10"/>
      <c r="L549" s="10"/>
    </row>
    <row r="550" spans="9:12" ht="12.75">
      <c r="I550" s="10"/>
      <c r="J550" s="10"/>
      <c r="K550" s="10"/>
      <c r="L550" s="10"/>
    </row>
    <row r="551" spans="9:12" ht="12.75">
      <c r="I551" s="10"/>
      <c r="J551" s="10"/>
      <c r="K551" s="10"/>
      <c r="L551" s="10"/>
    </row>
    <row r="552" spans="9:12" ht="12.75">
      <c r="I552" s="10"/>
      <c r="J552" s="10"/>
      <c r="K552" s="10"/>
      <c r="L552" s="10"/>
    </row>
    <row r="553" spans="9:12" ht="12.75">
      <c r="I553" s="10"/>
      <c r="J553" s="10"/>
      <c r="K553" s="10"/>
      <c r="L553" s="10"/>
    </row>
    <row r="554" spans="9:12" ht="12.75">
      <c r="I554" s="10"/>
      <c r="J554" s="10"/>
      <c r="K554" s="10"/>
      <c r="L554" s="10"/>
    </row>
    <row r="555" spans="9:12" ht="12.75">
      <c r="I555" s="10"/>
      <c r="J555" s="10"/>
      <c r="K555" s="10"/>
      <c r="L555" s="10"/>
    </row>
    <row r="556" spans="9:12" ht="12.75">
      <c r="I556" s="10"/>
      <c r="J556" s="10"/>
      <c r="K556" s="10"/>
      <c r="L556" s="10"/>
    </row>
    <row r="557" spans="9:12" ht="12.75">
      <c r="I557" s="10"/>
      <c r="J557" s="10"/>
      <c r="K557" s="10"/>
      <c r="L557" s="10"/>
    </row>
    <row r="558" spans="9:12" ht="12.75">
      <c r="I558" s="10"/>
      <c r="J558" s="10"/>
      <c r="K558" s="10"/>
      <c r="L558" s="10"/>
    </row>
    <row r="559" spans="9:12" ht="12.75">
      <c r="I559" s="10"/>
      <c r="J559" s="10"/>
      <c r="K559" s="10"/>
      <c r="L559" s="10"/>
    </row>
    <row r="560" spans="9:12" ht="12.75">
      <c r="I560" s="10"/>
      <c r="J560" s="10"/>
      <c r="K560" s="10"/>
      <c r="L560" s="10"/>
    </row>
    <row r="561" spans="9:12" ht="12.75">
      <c r="I561" s="10"/>
      <c r="J561" s="10"/>
      <c r="K561" s="10"/>
      <c r="L561" s="10"/>
    </row>
    <row r="562" spans="9:12" ht="12.75">
      <c r="I562" s="10"/>
      <c r="J562" s="10"/>
      <c r="K562" s="10"/>
      <c r="L562" s="10"/>
    </row>
    <row r="563" spans="9:12" ht="12.75">
      <c r="I563" s="10"/>
      <c r="J563" s="10"/>
      <c r="K563" s="10"/>
      <c r="L563" s="10"/>
    </row>
    <row r="564" spans="9:12" ht="12.75">
      <c r="I564" s="10"/>
      <c r="J564" s="10"/>
      <c r="K564" s="10"/>
      <c r="L564" s="10"/>
    </row>
    <row r="565" spans="9:12" ht="12.75">
      <c r="I565" s="10"/>
      <c r="J565" s="10"/>
      <c r="K565" s="10"/>
      <c r="L565" s="10"/>
    </row>
    <row r="566" spans="9:12" ht="12.75">
      <c r="I566" s="10"/>
      <c r="J566" s="10"/>
      <c r="K566" s="10"/>
      <c r="L566" s="10"/>
    </row>
    <row r="567" spans="9:12" ht="12.75">
      <c r="I567" s="10"/>
      <c r="J567" s="10"/>
      <c r="K567" s="10"/>
      <c r="L567" s="10"/>
    </row>
    <row r="568" spans="9:12" ht="12.75">
      <c r="I568" s="10"/>
      <c r="J568" s="10"/>
      <c r="K568" s="10"/>
      <c r="L568" s="10"/>
    </row>
    <row r="569" spans="9:12" ht="12.75">
      <c r="I569" s="10"/>
      <c r="J569" s="10"/>
      <c r="K569" s="10"/>
      <c r="L569" s="10"/>
    </row>
    <row r="570" spans="9:12" ht="12.75">
      <c r="I570" s="10"/>
      <c r="J570" s="10"/>
      <c r="K570" s="10"/>
      <c r="L570" s="10"/>
    </row>
    <row r="571" spans="9:12" ht="12.75">
      <c r="I571" s="10"/>
      <c r="J571" s="10"/>
      <c r="K571" s="10"/>
      <c r="L571" s="10"/>
    </row>
    <row r="572" spans="9:12" ht="12.75">
      <c r="I572" s="10"/>
      <c r="J572" s="10"/>
      <c r="K572" s="10"/>
      <c r="L572" s="10"/>
    </row>
    <row r="573" spans="9:12" ht="12.75">
      <c r="I573" s="10"/>
      <c r="J573" s="10"/>
      <c r="K573" s="10"/>
      <c r="L573" s="10"/>
    </row>
    <row r="574" spans="9:12" ht="12.75">
      <c r="I574" s="10"/>
      <c r="J574" s="10"/>
      <c r="K574" s="10"/>
      <c r="L574" s="10"/>
    </row>
    <row r="575" spans="9:12" ht="12.75">
      <c r="I575" s="10"/>
      <c r="J575" s="10"/>
      <c r="K575" s="10"/>
      <c r="L575" s="10"/>
    </row>
    <row r="576" spans="9:12" ht="12.75">
      <c r="I576" s="10"/>
      <c r="J576" s="10"/>
      <c r="K576" s="10"/>
      <c r="L576" s="10"/>
    </row>
    <row r="577" spans="9:12" ht="12.75">
      <c r="I577" s="10"/>
      <c r="J577" s="10"/>
      <c r="K577" s="10"/>
      <c r="L577" s="10"/>
    </row>
    <row r="578" spans="9:12" ht="12.75">
      <c r="I578" s="10"/>
      <c r="J578" s="10"/>
      <c r="K578" s="10"/>
      <c r="L578" s="10"/>
    </row>
    <row r="579" spans="9:12" ht="12.75">
      <c r="I579" s="10"/>
      <c r="J579" s="10"/>
      <c r="K579" s="10"/>
      <c r="L579" s="10"/>
    </row>
    <row r="580" spans="9:12" ht="12.75">
      <c r="I580" s="10"/>
      <c r="J580" s="10"/>
      <c r="K580" s="10"/>
      <c r="L580" s="10"/>
    </row>
    <row r="581" spans="9:12" ht="12.75">
      <c r="I581" s="10"/>
      <c r="J581" s="10"/>
      <c r="K581" s="10"/>
      <c r="L581" s="10"/>
    </row>
    <row r="582" spans="9:12" ht="12.75">
      <c r="I582" s="10"/>
      <c r="J582" s="10"/>
      <c r="K582" s="10"/>
      <c r="L582" s="10"/>
    </row>
    <row r="583" spans="9:12" ht="12.75">
      <c r="I583" s="10"/>
      <c r="J583" s="10"/>
      <c r="K583" s="10"/>
      <c r="L583" s="10"/>
    </row>
    <row r="584" spans="9:12" ht="12.75">
      <c r="I584" s="10"/>
      <c r="J584" s="10"/>
      <c r="K584" s="10"/>
      <c r="L584" s="10"/>
    </row>
    <row r="585" spans="9:12" ht="12.75">
      <c r="I585" s="10"/>
      <c r="J585" s="10"/>
      <c r="K585" s="10"/>
      <c r="L585" s="10"/>
    </row>
    <row r="586" spans="9:12" ht="12.75">
      <c r="I586" s="10"/>
      <c r="J586" s="10"/>
      <c r="K586" s="10"/>
      <c r="L586" s="10"/>
    </row>
    <row r="587" spans="9:12" ht="12.75">
      <c r="I587" s="10"/>
      <c r="J587" s="10"/>
      <c r="K587" s="10"/>
      <c r="L587" s="10"/>
    </row>
    <row r="588" spans="9:12" ht="12.75">
      <c r="I588" s="10"/>
      <c r="J588" s="10"/>
      <c r="K588" s="10"/>
      <c r="L588" s="10"/>
    </row>
    <row r="589" spans="9:12" ht="12.75">
      <c r="I589" s="10"/>
      <c r="J589" s="10"/>
      <c r="K589" s="10"/>
      <c r="L589" s="10"/>
    </row>
    <row r="590" spans="9:12" ht="12.75">
      <c r="I590" s="10"/>
      <c r="J590" s="10"/>
      <c r="K590" s="10"/>
      <c r="L590" s="10"/>
    </row>
    <row r="591" spans="9:12" ht="12.75">
      <c r="I591" s="10"/>
      <c r="J591" s="10"/>
      <c r="K591" s="10"/>
      <c r="L591" s="10"/>
    </row>
    <row r="592" spans="9:12" ht="12.75">
      <c r="I592" s="10"/>
      <c r="J592" s="10"/>
      <c r="K592" s="10"/>
      <c r="L592" s="10"/>
    </row>
    <row r="593" spans="9:12" ht="12.75">
      <c r="I593" s="10"/>
      <c r="J593" s="10"/>
      <c r="K593" s="10"/>
      <c r="L593" s="10"/>
    </row>
    <row r="594" spans="9:12" ht="12.75">
      <c r="I594" s="10"/>
      <c r="J594" s="10"/>
      <c r="K594" s="10"/>
      <c r="L594" s="10"/>
    </row>
    <row r="595" spans="9:12" ht="12.75">
      <c r="I595" s="10"/>
      <c r="J595" s="10"/>
      <c r="K595" s="10"/>
      <c r="L595" s="10"/>
    </row>
    <row r="596" spans="9:12" ht="12.75">
      <c r="I596" s="10"/>
      <c r="J596" s="10"/>
      <c r="K596" s="10"/>
      <c r="L596" s="10"/>
    </row>
    <row r="597" spans="9:12" ht="12.75">
      <c r="I597" s="10"/>
      <c r="J597" s="10"/>
      <c r="K597" s="10"/>
      <c r="L597" s="10"/>
    </row>
    <row r="598" spans="9:12" ht="12.75">
      <c r="I598" s="10"/>
      <c r="J598" s="10"/>
      <c r="K598" s="10"/>
      <c r="L598" s="10"/>
    </row>
    <row r="599" spans="9:12" ht="12.75">
      <c r="I599" s="10"/>
      <c r="J599" s="10"/>
      <c r="K599" s="10"/>
      <c r="L599" s="10"/>
    </row>
    <row r="600" spans="9:12" ht="12.75">
      <c r="I600" s="10"/>
      <c r="J600" s="10"/>
      <c r="K600" s="10"/>
      <c r="L600" s="10"/>
    </row>
    <row r="601" spans="9:12" ht="12.75">
      <c r="I601" s="10"/>
      <c r="J601" s="10"/>
      <c r="K601" s="10"/>
      <c r="L601" s="10"/>
    </row>
    <row r="602" spans="9:12" ht="12.75">
      <c r="I602" s="10"/>
      <c r="J602" s="10"/>
      <c r="K602" s="10"/>
      <c r="L602" s="10"/>
    </row>
    <row r="603" spans="9:12" ht="12.75">
      <c r="I603" s="10"/>
      <c r="J603" s="10"/>
      <c r="K603" s="10"/>
      <c r="L603" s="10"/>
    </row>
    <row r="604" spans="9:12" ht="12.75">
      <c r="I604" s="10"/>
      <c r="J604" s="10"/>
      <c r="K604" s="10"/>
      <c r="L604" s="10"/>
    </row>
    <row r="605" spans="9:12" ht="12.75">
      <c r="I605" s="10"/>
      <c r="J605" s="10"/>
      <c r="K605" s="10"/>
      <c r="L605" s="10"/>
    </row>
    <row r="606" spans="9:12" ht="12.75">
      <c r="I606" s="10"/>
      <c r="J606" s="10"/>
      <c r="K606" s="10"/>
      <c r="L606" s="10"/>
    </row>
    <row r="607" spans="9:12" ht="12.75">
      <c r="I607" s="10"/>
      <c r="J607" s="10"/>
      <c r="K607" s="10"/>
      <c r="L607" s="10"/>
    </row>
    <row r="608" spans="9:12" ht="12.75">
      <c r="I608" s="10"/>
      <c r="J608" s="10"/>
      <c r="K608" s="10"/>
      <c r="L608" s="10"/>
    </row>
    <row r="609" spans="9:12" ht="12.75">
      <c r="I609" s="10"/>
      <c r="J609" s="10"/>
      <c r="K609" s="10"/>
      <c r="L609" s="10"/>
    </row>
    <row r="610" spans="9:12" ht="12.75">
      <c r="I610" s="10"/>
      <c r="J610" s="10"/>
      <c r="K610" s="10"/>
      <c r="L610" s="10"/>
    </row>
    <row r="611" spans="9:12" ht="12.75">
      <c r="I611" s="10"/>
      <c r="J611" s="10"/>
      <c r="K611" s="10"/>
      <c r="L611" s="10"/>
    </row>
    <row r="612" spans="9:12" ht="12.75">
      <c r="I612" s="10"/>
      <c r="J612" s="10"/>
      <c r="K612" s="10"/>
      <c r="L612" s="10"/>
    </row>
    <row r="613" spans="9:12" ht="12.75">
      <c r="I613" s="10"/>
      <c r="J613" s="10"/>
      <c r="K613" s="10"/>
      <c r="L613" s="10"/>
    </row>
    <row r="614" spans="9:12" ht="12.75">
      <c r="I614" s="10"/>
      <c r="J614" s="10"/>
      <c r="K614" s="10"/>
      <c r="L614" s="10"/>
    </row>
    <row r="615" spans="9:12" ht="12.75">
      <c r="I615" s="10"/>
      <c r="J615" s="10"/>
      <c r="K615" s="10"/>
      <c r="L615" s="10"/>
    </row>
    <row r="616" spans="9:12" ht="12.75">
      <c r="I616" s="10"/>
      <c r="J616" s="10"/>
      <c r="K616" s="10"/>
      <c r="L616" s="10"/>
    </row>
    <row r="617" spans="9:12" ht="12.75">
      <c r="I617" s="10"/>
      <c r="J617" s="10"/>
      <c r="K617" s="10"/>
      <c r="L617" s="10"/>
    </row>
    <row r="618" spans="9:12" ht="12.75">
      <c r="I618" s="10"/>
      <c r="J618" s="10"/>
      <c r="K618" s="10"/>
      <c r="L618" s="10"/>
    </row>
  </sheetData>
  <mergeCells count="8">
    <mergeCell ref="K3:K4"/>
    <mergeCell ref="A1:J1"/>
    <mergeCell ref="A2:J2"/>
    <mergeCell ref="B36:D36"/>
    <mergeCell ref="A3:A4"/>
    <mergeCell ref="B3:B4"/>
    <mergeCell ref="C3:F3"/>
    <mergeCell ref="G3:J3"/>
  </mergeCells>
  <printOptions horizontalCentered="1" verticalCentered="1"/>
  <pageMargins left="0.61" right="0" top="0.393700787401575" bottom="0.68" header="0.196850393700787" footer="0.45"/>
  <pageSetup fitToHeight="1" fitToWidth="1" horizontalDpi="1200" verticalDpi="1200" orientation="portrait" paperSize="9" scale="75" r:id="rId3"/>
  <headerFooter alignWithMargins="0">
    <oddFooter>&amp;C(31)</oddFooter>
  </headerFooter>
  <legacyDrawing r:id="rId2"/>
</worksheet>
</file>

<file path=xl/worksheets/sheet29.xml><?xml version="1.0" encoding="utf-8"?>
<worksheet xmlns="http://schemas.openxmlformats.org/spreadsheetml/2006/main" xmlns:r="http://schemas.openxmlformats.org/officeDocument/2006/relationships">
  <sheetPr codeName="Sheet34">
    <pageSetUpPr fitToPage="1"/>
  </sheetPr>
  <dimension ref="A1:X33"/>
  <sheetViews>
    <sheetView workbookViewId="0" topLeftCell="G12">
      <selection activeCell="N13" sqref="N13"/>
    </sheetView>
  </sheetViews>
  <sheetFormatPr defaultColWidth="9.140625" defaultRowHeight="12.75"/>
  <cols>
    <col min="1" max="1" width="5.8515625" style="0" customWidth="1"/>
    <col min="2" max="2" width="10.28125" style="0" customWidth="1"/>
    <col min="3" max="3" width="12.8515625" style="0" bestFit="1" customWidth="1"/>
    <col min="4" max="4" width="14.00390625" style="0" customWidth="1"/>
    <col min="5" max="5" width="12.8515625" style="0" customWidth="1"/>
    <col min="6" max="6" width="11.8515625" style="0" customWidth="1"/>
    <col min="7" max="7" width="12.00390625" style="0" customWidth="1"/>
    <col min="8" max="8" width="12.8515625" style="0" customWidth="1"/>
    <col min="9" max="9" width="11.421875" style="0" customWidth="1"/>
    <col min="10" max="10" width="10.421875" style="0" customWidth="1"/>
    <col min="11" max="11" width="10.57421875" style="0" customWidth="1"/>
    <col min="12" max="12" width="11.28125" style="0" customWidth="1"/>
    <col min="13" max="13" width="11.57421875" style="0" customWidth="1"/>
  </cols>
  <sheetData>
    <row r="1" spans="1:13" ht="12.75">
      <c r="A1" s="673"/>
      <c r="B1" s="674" t="s">
        <v>596</v>
      </c>
      <c r="C1" s="674"/>
      <c r="D1" s="674"/>
      <c r="E1" s="674"/>
      <c r="F1" s="674"/>
      <c r="G1" s="674"/>
      <c r="H1" s="674"/>
      <c r="I1" s="674"/>
      <c r="J1" s="674"/>
      <c r="K1" s="674"/>
      <c r="L1" s="674"/>
      <c r="M1" s="674"/>
    </row>
    <row r="2" spans="1:13" ht="24.75" customHeight="1">
      <c r="A2" s="673"/>
      <c r="B2" s="675" t="s">
        <v>643</v>
      </c>
      <c r="C2" s="675"/>
      <c r="D2" s="675"/>
      <c r="E2" s="675"/>
      <c r="F2" s="675"/>
      <c r="G2" s="675"/>
      <c r="H2" s="675"/>
      <c r="I2" s="675"/>
      <c r="J2" s="675"/>
      <c r="K2" s="675"/>
      <c r="L2" s="676"/>
      <c r="M2" s="676"/>
    </row>
    <row r="3" spans="1:14" ht="12.75">
      <c r="A3" s="673"/>
      <c r="B3" s="677" t="s">
        <v>1045</v>
      </c>
      <c r="C3" s="678" t="s">
        <v>1163</v>
      </c>
      <c r="D3" s="678"/>
      <c r="E3" s="678"/>
      <c r="F3" s="679" t="s">
        <v>1162</v>
      </c>
      <c r="G3" s="680"/>
      <c r="H3" s="681"/>
      <c r="I3" s="678" t="s">
        <v>1164</v>
      </c>
      <c r="J3" s="678"/>
      <c r="K3" s="679"/>
      <c r="L3" s="678" t="s">
        <v>1165</v>
      </c>
      <c r="M3" s="678"/>
      <c r="N3" s="6"/>
    </row>
    <row r="4" spans="1:19" ht="12.75">
      <c r="A4" s="673"/>
      <c r="B4" s="677"/>
      <c r="C4" s="682" t="s">
        <v>1044</v>
      </c>
      <c r="D4" s="682" t="s">
        <v>1046</v>
      </c>
      <c r="E4" s="682" t="s">
        <v>1047</v>
      </c>
      <c r="F4" s="682" t="s">
        <v>1044</v>
      </c>
      <c r="G4" s="682" t="s">
        <v>1046</v>
      </c>
      <c r="H4" s="682" t="s">
        <v>1047</v>
      </c>
      <c r="I4" s="682" t="s">
        <v>1044</v>
      </c>
      <c r="J4" s="682" t="s">
        <v>1046</v>
      </c>
      <c r="K4" s="683" t="s">
        <v>1047</v>
      </c>
      <c r="L4" s="682" t="s">
        <v>1044</v>
      </c>
      <c r="M4" s="682" t="s">
        <v>1046</v>
      </c>
      <c r="N4" s="6" t="s">
        <v>73</v>
      </c>
      <c r="O4" s="10"/>
      <c r="P4" s="10"/>
      <c r="Q4" s="10"/>
      <c r="R4" s="10"/>
      <c r="S4" s="10"/>
    </row>
    <row r="5" spans="1:13" s="12" customFormat="1" ht="30" customHeight="1">
      <c r="A5" s="684"/>
      <c r="B5" s="685" t="s">
        <v>1051</v>
      </c>
      <c r="C5" s="686">
        <v>143491</v>
      </c>
      <c r="D5" s="686">
        <v>111684.22</v>
      </c>
      <c r="E5" s="686">
        <v>96541.23</v>
      </c>
      <c r="F5" s="686">
        <v>21157</v>
      </c>
      <c r="G5" s="686">
        <v>14503.91</v>
      </c>
      <c r="H5" s="686">
        <v>13064.1</v>
      </c>
      <c r="I5" s="687">
        <v>8730</v>
      </c>
      <c r="J5" s="686">
        <v>2913.2</v>
      </c>
      <c r="K5" s="686">
        <v>1628.18</v>
      </c>
      <c r="L5" s="686">
        <v>33720</v>
      </c>
      <c r="M5" s="688">
        <v>33517</v>
      </c>
    </row>
    <row r="6" spans="1:13" s="12" customFormat="1" ht="30" customHeight="1">
      <c r="A6" s="684"/>
      <c r="B6" s="685" t="s">
        <v>1052</v>
      </c>
      <c r="C6" s="686">
        <v>143491</v>
      </c>
      <c r="D6" s="686">
        <v>120890.59</v>
      </c>
      <c r="E6" s="686">
        <v>121725.78</v>
      </c>
      <c r="F6" s="686">
        <v>21162</v>
      </c>
      <c r="G6" s="686">
        <v>15011.24</v>
      </c>
      <c r="H6" s="686">
        <v>15148.66</v>
      </c>
      <c r="I6" s="687">
        <v>7594</v>
      </c>
      <c r="J6" s="686">
        <v>7713.79</v>
      </c>
      <c r="K6" s="686">
        <v>6403.46</v>
      </c>
      <c r="L6" s="686">
        <v>33720</v>
      </c>
      <c r="M6" s="688">
        <v>33568</v>
      </c>
    </row>
    <row r="7" spans="1:13" s="12" customFormat="1" ht="30" customHeight="1">
      <c r="A7" s="684"/>
      <c r="B7" s="685" t="s">
        <v>1053</v>
      </c>
      <c r="C7" s="686">
        <v>143408.04</v>
      </c>
      <c r="D7" s="686">
        <v>115344.4</v>
      </c>
      <c r="E7" s="686">
        <v>115473.02</v>
      </c>
      <c r="F7" s="686">
        <v>7793</v>
      </c>
      <c r="G7" s="686">
        <v>7401.06</v>
      </c>
      <c r="H7" s="686">
        <v>7730.96</v>
      </c>
      <c r="I7" s="687">
        <v>8731</v>
      </c>
      <c r="J7" s="686">
        <v>5135.81</v>
      </c>
      <c r="K7" s="686">
        <v>5361.75</v>
      </c>
      <c r="L7" s="686">
        <v>33746</v>
      </c>
      <c r="M7" s="688">
        <v>33622</v>
      </c>
    </row>
    <row r="8" spans="1:13" s="12" customFormat="1" ht="30" customHeight="1">
      <c r="A8" s="684"/>
      <c r="B8" s="685" t="s">
        <v>1054</v>
      </c>
      <c r="C8" s="686">
        <v>143156.5</v>
      </c>
      <c r="D8" s="686">
        <v>122882</v>
      </c>
      <c r="E8" s="686">
        <v>124230.9</v>
      </c>
      <c r="F8" s="686">
        <v>7793</v>
      </c>
      <c r="G8" s="686">
        <v>7686.37</v>
      </c>
      <c r="H8" s="686">
        <v>8198.24</v>
      </c>
      <c r="I8" s="687">
        <v>9596</v>
      </c>
      <c r="J8" s="689">
        <v>5558.25</v>
      </c>
      <c r="K8" s="686">
        <v>4878.19</v>
      </c>
      <c r="L8" s="686">
        <v>33720</v>
      </c>
      <c r="M8" s="688">
        <v>33684</v>
      </c>
    </row>
    <row r="9" spans="1:13" s="12" customFormat="1" ht="30" customHeight="1">
      <c r="A9" s="684"/>
      <c r="B9" s="685" t="s">
        <v>1055</v>
      </c>
      <c r="C9" s="686">
        <v>143107.09</v>
      </c>
      <c r="D9" s="686">
        <v>127675.86</v>
      </c>
      <c r="E9" s="686">
        <v>128771.37</v>
      </c>
      <c r="F9" s="686">
        <v>7793</v>
      </c>
      <c r="G9" s="686">
        <v>7468.84</v>
      </c>
      <c r="H9" s="686">
        <v>8056.41</v>
      </c>
      <c r="I9" s="690">
        <v>8731</v>
      </c>
      <c r="J9" s="689">
        <v>989.66</v>
      </c>
      <c r="K9" s="686">
        <v>4032.49</v>
      </c>
      <c r="L9" s="686">
        <v>33720</v>
      </c>
      <c r="M9" s="688">
        <v>33984</v>
      </c>
    </row>
    <row r="10" spans="1:13" s="12" customFormat="1" ht="30" customHeight="1">
      <c r="A10" s="684"/>
      <c r="B10" s="685" t="s">
        <v>1056</v>
      </c>
      <c r="C10" s="686">
        <v>143911.21</v>
      </c>
      <c r="D10" s="686">
        <v>129351.81</v>
      </c>
      <c r="E10" s="686">
        <v>130829.1</v>
      </c>
      <c r="F10" s="686">
        <v>7793</v>
      </c>
      <c r="G10" s="686">
        <v>7453.68</v>
      </c>
      <c r="H10" s="686">
        <v>7186.63</v>
      </c>
      <c r="I10" s="690">
        <v>10597.81</v>
      </c>
      <c r="J10" s="686">
        <v>7265.49</v>
      </c>
      <c r="K10" s="686">
        <v>6729.29</v>
      </c>
      <c r="L10" s="686">
        <v>35246</v>
      </c>
      <c r="M10" s="688">
        <v>33996</v>
      </c>
    </row>
    <row r="11" spans="1:13" s="12" customFormat="1" ht="30" customHeight="1">
      <c r="A11" s="684"/>
      <c r="B11" s="685" t="s">
        <v>1057</v>
      </c>
      <c r="C11" s="686">
        <v>143173.07</v>
      </c>
      <c r="D11" s="686">
        <v>123794.72</v>
      </c>
      <c r="E11" s="686">
        <v>122903.38</v>
      </c>
      <c r="F11" s="686">
        <v>16793</v>
      </c>
      <c r="G11" s="686">
        <v>15195.55</v>
      </c>
      <c r="H11" s="686">
        <v>12131.13</v>
      </c>
      <c r="I11" s="690">
        <v>8732.7</v>
      </c>
      <c r="J11" s="686">
        <v>6960.86</v>
      </c>
      <c r="K11" s="686">
        <v>6421.02</v>
      </c>
      <c r="L11" s="686">
        <v>33732</v>
      </c>
      <c r="M11" s="688">
        <v>33739</v>
      </c>
    </row>
    <row r="12" spans="1:13" s="12" customFormat="1" ht="30" customHeight="1">
      <c r="A12" s="684"/>
      <c r="B12" s="685" t="s">
        <v>1058</v>
      </c>
      <c r="C12" s="686">
        <v>143146.79</v>
      </c>
      <c r="D12" s="686">
        <v>120779.06</v>
      </c>
      <c r="E12" s="686">
        <v>121388.68</v>
      </c>
      <c r="F12" s="686">
        <v>11793</v>
      </c>
      <c r="G12" s="686">
        <v>10693.05</v>
      </c>
      <c r="H12" s="686">
        <v>13075.52</v>
      </c>
      <c r="I12" s="690">
        <v>8732.7</v>
      </c>
      <c r="J12" s="686">
        <v>5155.52</v>
      </c>
      <c r="K12" s="686">
        <v>5517.62</v>
      </c>
      <c r="L12" s="686">
        <v>33720</v>
      </c>
      <c r="M12" s="688">
        <v>33661</v>
      </c>
    </row>
    <row r="13" spans="1:13" s="12" customFormat="1" ht="30" customHeight="1">
      <c r="A13" s="684"/>
      <c r="B13" s="685" t="s">
        <v>1059</v>
      </c>
      <c r="C13" s="686">
        <v>143135.79</v>
      </c>
      <c r="D13" s="688">
        <v>122789.69</v>
      </c>
      <c r="E13" s="688">
        <v>129520.98</v>
      </c>
      <c r="F13" s="686">
        <v>11793</v>
      </c>
      <c r="G13" s="688">
        <v>12257.4</v>
      </c>
      <c r="H13" s="688">
        <v>11807.49</v>
      </c>
      <c r="I13" s="690">
        <v>8732.7</v>
      </c>
      <c r="J13" s="688">
        <v>5842.57</v>
      </c>
      <c r="K13" s="688">
        <v>4291.43</v>
      </c>
      <c r="L13" s="686">
        <v>33734</v>
      </c>
      <c r="M13" s="688">
        <v>33704</v>
      </c>
    </row>
    <row r="14" spans="1:13" s="12" customFormat="1" ht="30" customHeight="1">
      <c r="A14" s="684"/>
      <c r="B14" s="685" t="s">
        <v>1048</v>
      </c>
      <c r="C14" s="686">
        <v>143154</v>
      </c>
      <c r="D14" s="686">
        <v>117395.91</v>
      </c>
      <c r="E14" s="686">
        <v>122176.64</v>
      </c>
      <c r="F14" s="686">
        <v>11793</v>
      </c>
      <c r="G14" s="686">
        <v>11309.42</v>
      </c>
      <c r="H14" s="686">
        <v>11355.47</v>
      </c>
      <c r="I14" s="689">
        <v>8732.8</v>
      </c>
      <c r="J14" s="686">
        <v>5885.9</v>
      </c>
      <c r="K14" s="686">
        <v>7043.11</v>
      </c>
      <c r="L14" s="686">
        <v>33720</v>
      </c>
      <c r="M14" s="688">
        <v>33695</v>
      </c>
    </row>
    <row r="15" spans="1:13" s="12" customFormat="1" ht="30" customHeight="1">
      <c r="A15" s="684"/>
      <c r="B15" s="685" t="s">
        <v>1049</v>
      </c>
      <c r="C15" s="686">
        <v>146677.86</v>
      </c>
      <c r="D15" s="686">
        <v>117942.102</v>
      </c>
      <c r="E15" s="686">
        <v>121618.152</v>
      </c>
      <c r="F15" s="686">
        <v>11793</v>
      </c>
      <c r="G15" s="686">
        <v>11686.66</v>
      </c>
      <c r="H15" s="686">
        <v>11827.13</v>
      </c>
      <c r="I15" s="689">
        <v>9732.4</v>
      </c>
      <c r="J15" s="686">
        <v>5176.7</v>
      </c>
      <c r="K15" s="686">
        <v>4164.7</v>
      </c>
      <c r="L15" s="686">
        <v>33720</v>
      </c>
      <c r="M15" s="688">
        <v>33747</v>
      </c>
    </row>
    <row r="16" spans="1:13" s="12" customFormat="1" ht="30" customHeight="1">
      <c r="A16" s="684"/>
      <c r="B16" s="685" t="s">
        <v>1050</v>
      </c>
      <c r="C16" s="686">
        <v>167848.806</v>
      </c>
      <c r="D16" s="688">
        <v>125115.539</v>
      </c>
      <c r="E16" s="688">
        <v>136400.475</v>
      </c>
      <c r="F16" s="686">
        <v>11793</v>
      </c>
      <c r="G16" s="688">
        <v>11656.3</v>
      </c>
      <c r="H16" s="688">
        <v>1310012</v>
      </c>
      <c r="I16" s="689">
        <v>8732.8</v>
      </c>
      <c r="J16" s="688">
        <v>6002.35</v>
      </c>
      <c r="K16" s="688">
        <v>7240.5</v>
      </c>
      <c r="L16" s="686">
        <v>33747</v>
      </c>
      <c r="M16" s="688">
        <v>33704</v>
      </c>
    </row>
    <row r="17" spans="1:13" s="12" customFormat="1" ht="30" customHeight="1">
      <c r="A17" s="684"/>
      <c r="B17" s="691" t="s">
        <v>420</v>
      </c>
      <c r="C17" s="692">
        <f aca="true" t="shared" si="0" ref="C17:M17">SUM(C5:C16)</f>
        <v>1747701.1560000002</v>
      </c>
      <c r="D17" s="692">
        <f t="shared" si="0"/>
        <v>1455645.9009999998</v>
      </c>
      <c r="E17" s="692">
        <f t="shared" si="0"/>
        <v>1471579.707</v>
      </c>
      <c r="F17" s="692">
        <f>SUM(F8:F16)</f>
        <v>99137</v>
      </c>
      <c r="G17" s="692">
        <f t="shared" si="0"/>
        <v>132323.47999999998</v>
      </c>
      <c r="H17" s="692">
        <f t="shared" si="0"/>
        <v>1429593.74</v>
      </c>
      <c r="I17" s="692">
        <f t="shared" si="0"/>
        <v>107375.90999999999</v>
      </c>
      <c r="J17" s="692">
        <f t="shared" si="0"/>
        <v>64600.1</v>
      </c>
      <c r="K17" s="692">
        <f t="shared" si="0"/>
        <v>63711.740000000005</v>
      </c>
      <c r="L17" s="692">
        <f t="shared" si="0"/>
        <v>406245</v>
      </c>
      <c r="M17" s="692">
        <f t="shared" si="0"/>
        <v>404621</v>
      </c>
    </row>
    <row r="18" spans="1:24" ht="12.75">
      <c r="A18" s="673"/>
      <c r="B18" s="673"/>
      <c r="C18" s="673" t="s">
        <v>748</v>
      </c>
      <c r="D18" s="673" t="s">
        <v>82</v>
      </c>
      <c r="E18" s="673"/>
      <c r="F18" s="673"/>
      <c r="G18" s="673"/>
      <c r="H18" s="673"/>
      <c r="I18" s="673"/>
      <c r="J18" s="673"/>
      <c r="K18" s="673"/>
      <c r="L18" s="673"/>
      <c r="M18" s="673"/>
      <c r="W18" s="12"/>
      <c r="X18" s="12"/>
    </row>
    <row r="22" spans="2:7" ht="12.75">
      <c r="B22" s="63"/>
      <c r="D22" s="64"/>
      <c r="G22" s="8"/>
    </row>
    <row r="23" spans="2:7" ht="12.75">
      <c r="B23" s="63"/>
      <c r="D23" s="64"/>
      <c r="G23" s="8"/>
    </row>
    <row r="24" spans="2:7" ht="12.75">
      <c r="B24" s="63"/>
      <c r="D24" s="64"/>
      <c r="G24" s="8"/>
    </row>
    <row r="25" spans="2:7" ht="12.75">
      <c r="B25" s="63"/>
      <c r="D25" s="64"/>
      <c r="G25" s="8"/>
    </row>
    <row r="26" spans="2:7" ht="12.75">
      <c r="B26" s="63"/>
      <c r="D26" s="64"/>
      <c r="G26" s="8"/>
    </row>
    <row r="27" spans="2:7" ht="12.75">
      <c r="B27" s="63"/>
      <c r="D27" s="64"/>
      <c r="G27" s="8"/>
    </row>
    <row r="28" spans="2:7" ht="12.75">
      <c r="B28" s="63"/>
      <c r="D28" s="64"/>
      <c r="G28" s="8"/>
    </row>
    <row r="29" spans="2:7" ht="12.75">
      <c r="B29" s="63"/>
      <c r="D29" s="64"/>
      <c r="G29" s="8"/>
    </row>
    <row r="30" spans="2:7" ht="12.75">
      <c r="B30" s="63"/>
      <c r="D30" s="64"/>
      <c r="G30" s="8"/>
    </row>
    <row r="31" spans="2:7" ht="12.75">
      <c r="B31" s="63"/>
      <c r="D31" s="64"/>
      <c r="G31" s="8"/>
    </row>
    <row r="32" spans="2:7" ht="12.75">
      <c r="B32" s="63"/>
      <c r="D32" s="64"/>
      <c r="G32" s="8"/>
    </row>
    <row r="33" spans="2:7" ht="12.75">
      <c r="B33" s="63"/>
      <c r="D33" s="65"/>
      <c r="G33" s="8"/>
    </row>
  </sheetData>
  <mergeCells count="7">
    <mergeCell ref="B1:M1"/>
    <mergeCell ref="B2:M2"/>
    <mergeCell ref="C3:E3"/>
    <mergeCell ref="I3:K3"/>
    <mergeCell ref="B3:B4"/>
    <mergeCell ref="F3:H3"/>
    <mergeCell ref="L3:M3"/>
  </mergeCells>
  <printOptions horizontalCentered="1" verticalCentered="1"/>
  <pageMargins left="0.43" right="0.196850393700787" top="0.393700787401575" bottom="0.68" header="0.196850393700787" footer="0.45"/>
  <pageSetup fitToHeight="1" fitToWidth="1" horizontalDpi="1200" verticalDpi="12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K209"/>
  <sheetViews>
    <sheetView workbookViewId="0" topLeftCell="A1">
      <selection activeCell="J39" sqref="J39"/>
    </sheetView>
  </sheetViews>
  <sheetFormatPr defaultColWidth="9.140625" defaultRowHeight="12.75"/>
  <cols>
    <col min="1" max="1" width="1.7109375" style="0" customWidth="1"/>
    <col min="2" max="2" width="5.57421875" style="0" customWidth="1"/>
    <col min="3" max="3" width="14.7109375" style="0" customWidth="1"/>
    <col min="8" max="8" width="11.140625" style="0" customWidth="1"/>
    <col min="9" max="9" width="0.9921875" style="0" customWidth="1"/>
  </cols>
  <sheetData>
    <row r="1" spans="1:9" ht="12.75">
      <c r="A1" s="134"/>
      <c r="B1" s="135" t="s">
        <v>368</v>
      </c>
      <c r="C1" s="135"/>
      <c r="D1" s="135"/>
      <c r="E1" s="135"/>
      <c r="F1" s="135"/>
      <c r="G1" s="135"/>
      <c r="H1" s="135"/>
      <c r="I1" s="134"/>
    </row>
    <row r="2" spans="1:9" ht="15.75">
      <c r="A2" s="134"/>
      <c r="B2" s="136" t="s">
        <v>369</v>
      </c>
      <c r="C2" s="136"/>
      <c r="D2" s="136"/>
      <c r="E2" s="136"/>
      <c r="F2" s="136"/>
      <c r="G2" s="136"/>
      <c r="H2" s="136"/>
      <c r="I2" s="134"/>
    </row>
    <row r="3" spans="1:9" ht="3" customHeight="1">
      <c r="A3" s="134"/>
      <c r="B3" s="134"/>
      <c r="C3" s="134"/>
      <c r="D3" s="134"/>
      <c r="E3" s="134"/>
      <c r="F3" s="134"/>
      <c r="G3" s="134"/>
      <c r="H3" s="134"/>
      <c r="I3" s="134"/>
    </row>
    <row r="4" spans="1:10" ht="12.75">
      <c r="A4" s="137"/>
      <c r="B4" s="138" t="s">
        <v>370</v>
      </c>
      <c r="C4" s="139" t="s">
        <v>412</v>
      </c>
      <c r="D4" s="140" t="s">
        <v>372</v>
      </c>
      <c r="E4" s="139" t="s">
        <v>375</v>
      </c>
      <c r="F4" s="140" t="s">
        <v>375</v>
      </c>
      <c r="G4" s="139" t="s">
        <v>375</v>
      </c>
      <c r="H4" s="141" t="s">
        <v>380</v>
      </c>
      <c r="I4" s="142"/>
      <c r="J4" s="35"/>
    </row>
    <row r="5" spans="1:9" ht="12.75">
      <c r="A5" s="143"/>
      <c r="B5" s="144"/>
      <c r="C5" s="145" t="s">
        <v>371</v>
      </c>
      <c r="D5" s="146" t="s">
        <v>373</v>
      </c>
      <c r="E5" s="145" t="s">
        <v>376</v>
      </c>
      <c r="F5" s="146" t="s">
        <v>377</v>
      </c>
      <c r="G5" s="145" t="s">
        <v>379</v>
      </c>
      <c r="H5" s="147" t="s">
        <v>381</v>
      </c>
      <c r="I5" s="148"/>
    </row>
    <row r="6" spans="1:9" ht="12.75">
      <c r="A6" s="149"/>
      <c r="B6" s="150"/>
      <c r="C6" s="151"/>
      <c r="D6" s="152" t="s">
        <v>374</v>
      </c>
      <c r="E6" s="151"/>
      <c r="F6" s="152" t="s">
        <v>378</v>
      </c>
      <c r="G6" s="151" t="s">
        <v>740</v>
      </c>
      <c r="H6" s="153" t="s">
        <v>382</v>
      </c>
      <c r="I6" s="154"/>
    </row>
    <row r="7" spans="1:9" ht="6" customHeight="1">
      <c r="A7" s="134"/>
      <c r="B7" s="134"/>
      <c r="C7" s="134"/>
      <c r="D7" s="134"/>
      <c r="E7" s="134"/>
      <c r="F7" s="134"/>
      <c r="G7" s="134"/>
      <c r="H7" s="134"/>
      <c r="I7" s="134"/>
    </row>
    <row r="8" spans="1:11" ht="19.5" customHeight="1">
      <c r="A8" s="137"/>
      <c r="B8" s="139">
        <v>1</v>
      </c>
      <c r="C8" s="155" t="s">
        <v>383</v>
      </c>
      <c r="D8" s="139">
        <v>4</v>
      </c>
      <c r="E8" s="139">
        <v>8</v>
      </c>
      <c r="F8" s="139">
        <v>8</v>
      </c>
      <c r="G8" s="139">
        <v>209</v>
      </c>
      <c r="H8" s="139">
        <v>3</v>
      </c>
      <c r="I8" s="142"/>
      <c r="J8" t="s">
        <v>1149</v>
      </c>
      <c r="K8" s="35">
        <v>2</v>
      </c>
    </row>
    <row r="9" spans="1:9" ht="19.5" customHeight="1">
      <c r="A9" s="143"/>
      <c r="B9" s="145">
        <f>B8+1</f>
        <v>2</v>
      </c>
      <c r="C9" s="156" t="s">
        <v>384</v>
      </c>
      <c r="D9" s="145">
        <v>2</v>
      </c>
      <c r="E9" s="145">
        <v>12</v>
      </c>
      <c r="F9" s="145">
        <v>12</v>
      </c>
      <c r="G9" s="145">
        <v>289</v>
      </c>
      <c r="H9" s="145">
        <v>4</v>
      </c>
      <c r="I9" s="148"/>
    </row>
    <row r="10" spans="1:9" ht="19.5" customHeight="1">
      <c r="A10" s="143"/>
      <c r="B10" s="145">
        <f aca="true" t="shared" si="0" ref="B10:B37">B9+1</f>
        <v>3</v>
      </c>
      <c r="C10" s="156" t="s">
        <v>385</v>
      </c>
      <c r="D10" s="145">
        <v>2</v>
      </c>
      <c r="E10" s="145">
        <v>12</v>
      </c>
      <c r="F10" s="145">
        <v>12</v>
      </c>
      <c r="G10" s="145">
        <v>248</v>
      </c>
      <c r="H10" s="145">
        <v>3</v>
      </c>
      <c r="I10" s="148"/>
    </row>
    <row r="11" spans="1:9" ht="19.5" customHeight="1">
      <c r="A11" s="143"/>
      <c r="B11" s="145">
        <f t="shared" si="0"/>
        <v>4</v>
      </c>
      <c r="C11" s="156" t="s">
        <v>386</v>
      </c>
      <c r="D11" s="145">
        <v>1</v>
      </c>
      <c r="E11" s="145">
        <v>7</v>
      </c>
      <c r="F11" s="145">
        <v>7</v>
      </c>
      <c r="G11" s="145">
        <v>193</v>
      </c>
      <c r="H11" s="145">
        <v>2</v>
      </c>
      <c r="I11" s="148"/>
    </row>
    <row r="12" spans="1:9" ht="19.5" customHeight="1">
      <c r="A12" s="143"/>
      <c r="B12" s="145">
        <f t="shared" si="0"/>
        <v>5</v>
      </c>
      <c r="C12" s="156" t="s">
        <v>387</v>
      </c>
      <c r="D12" s="145">
        <v>3</v>
      </c>
      <c r="E12" s="145">
        <v>14</v>
      </c>
      <c r="F12" s="145">
        <v>14</v>
      </c>
      <c r="G12" s="145">
        <v>285</v>
      </c>
      <c r="H12" s="145">
        <v>4</v>
      </c>
      <c r="I12" s="148"/>
    </row>
    <row r="13" spans="1:9" ht="19.5" customHeight="1">
      <c r="A13" s="143"/>
      <c r="B13" s="145">
        <f t="shared" si="0"/>
        <v>6</v>
      </c>
      <c r="C13" s="156" t="s">
        <v>388</v>
      </c>
      <c r="D13" s="145">
        <v>1</v>
      </c>
      <c r="E13" s="145">
        <v>3</v>
      </c>
      <c r="F13" s="145">
        <v>3</v>
      </c>
      <c r="G13" s="145">
        <v>63</v>
      </c>
      <c r="H13" s="145">
        <v>1</v>
      </c>
      <c r="I13" s="148"/>
    </row>
    <row r="14" spans="1:9" ht="19.5" customHeight="1">
      <c r="A14" s="143"/>
      <c r="B14" s="145">
        <f t="shared" si="0"/>
        <v>7</v>
      </c>
      <c r="C14" s="156" t="s">
        <v>389</v>
      </c>
      <c r="D14" s="145">
        <v>3</v>
      </c>
      <c r="E14" s="145">
        <v>15</v>
      </c>
      <c r="F14" s="145">
        <v>14</v>
      </c>
      <c r="G14" s="145">
        <v>342</v>
      </c>
      <c r="H14" s="145">
        <v>4</v>
      </c>
      <c r="I14" s="148"/>
    </row>
    <row r="15" spans="1:9" ht="19.5" customHeight="1">
      <c r="A15" s="143"/>
      <c r="B15" s="145">
        <f t="shared" si="0"/>
        <v>8</v>
      </c>
      <c r="C15" s="156" t="s">
        <v>390</v>
      </c>
      <c r="D15" s="145">
        <v>1</v>
      </c>
      <c r="E15" s="145">
        <v>3</v>
      </c>
      <c r="F15" s="145">
        <v>3</v>
      </c>
      <c r="G15" s="145">
        <v>60</v>
      </c>
      <c r="H15" s="145">
        <v>1</v>
      </c>
      <c r="I15" s="148"/>
    </row>
    <row r="16" spans="1:9" ht="19.5" customHeight="1">
      <c r="A16" s="143"/>
      <c r="B16" s="145">
        <f t="shared" si="0"/>
        <v>9</v>
      </c>
      <c r="C16" s="156" t="s">
        <v>391</v>
      </c>
      <c r="D16" s="145">
        <v>3</v>
      </c>
      <c r="E16" s="145">
        <v>8</v>
      </c>
      <c r="F16" s="145">
        <v>8</v>
      </c>
      <c r="G16" s="145">
        <v>199</v>
      </c>
      <c r="H16" s="145">
        <v>3</v>
      </c>
      <c r="I16" s="148"/>
    </row>
    <row r="17" spans="1:9" ht="19.5" customHeight="1">
      <c r="A17" s="143"/>
      <c r="B17" s="145">
        <f t="shared" si="0"/>
        <v>10</v>
      </c>
      <c r="C17" s="156" t="s">
        <v>392</v>
      </c>
      <c r="D17" s="145">
        <v>1</v>
      </c>
      <c r="E17" s="145">
        <v>7</v>
      </c>
      <c r="F17" s="145">
        <v>7</v>
      </c>
      <c r="G17" s="145">
        <v>129</v>
      </c>
      <c r="H17" s="145">
        <v>2</v>
      </c>
      <c r="I17" s="148"/>
    </row>
    <row r="18" spans="1:9" ht="19.5" customHeight="1">
      <c r="A18" s="143"/>
      <c r="B18" s="145">
        <f t="shared" si="0"/>
        <v>11</v>
      </c>
      <c r="C18" s="156" t="s">
        <v>393</v>
      </c>
      <c r="D18" s="145">
        <v>3</v>
      </c>
      <c r="E18" s="145">
        <v>22</v>
      </c>
      <c r="F18" s="145">
        <v>22</v>
      </c>
      <c r="G18" s="145">
        <v>475</v>
      </c>
      <c r="H18" s="145">
        <v>18</v>
      </c>
      <c r="I18" s="148"/>
    </row>
    <row r="19" spans="1:9" ht="19.5" customHeight="1">
      <c r="A19" s="143"/>
      <c r="B19" s="145">
        <f t="shared" si="0"/>
        <v>12</v>
      </c>
      <c r="C19" s="156" t="s">
        <v>394</v>
      </c>
      <c r="D19" s="145">
        <v>1</v>
      </c>
      <c r="E19" s="145">
        <v>8</v>
      </c>
      <c r="F19" s="145">
        <v>8</v>
      </c>
      <c r="G19" s="145">
        <v>194</v>
      </c>
      <c r="H19" s="145">
        <v>2</v>
      </c>
      <c r="I19" s="148"/>
    </row>
    <row r="20" spans="1:9" ht="19.5" customHeight="1">
      <c r="A20" s="143"/>
      <c r="B20" s="145">
        <f t="shared" si="0"/>
        <v>13</v>
      </c>
      <c r="C20" s="156" t="s">
        <v>395</v>
      </c>
      <c r="D20" s="145">
        <v>1</v>
      </c>
      <c r="E20" s="145">
        <v>10</v>
      </c>
      <c r="F20" s="145">
        <v>10</v>
      </c>
      <c r="G20" s="145">
        <v>280</v>
      </c>
      <c r="H20" s="145">
        <v>2</v>
      </c>
      <c r="I20" s="148"/>
    </row>
    <row r="21" spans="1:9" ht="19.5" customHeight="1">
      <c r="A21" s="143"/>
      <c r="B21" s="145">
        <f t="shared" si="0"/>
        <v>14</v>
      </c>
      <c r="C21" s="156" t="s">
        <v>396</v>
      </c>
      <c r="D21" s="145">
        <v>1</v>
      </c>
      <c r="E21" s="145">
        <v>5</v>
      </c>
      <c r="F21" s="145">
        <v>5</v>
      </c>
      <c r="G21" s="145">
        <v>78</v>
      </c>
      <c r="H21" s="145">
        <v>3</v>
      </c>
      <c r="I21" s="148"/>
    </row>
    <row r="22" spans="1:9" ht="19.5" customHeight="1">
      <c r="A22" s="143"/>
      <c r="B22" s="145">
        <f t="shared" si="0"/>
        <v>15</v>
      </c>
      <c r="C22" s="156" t="s">
        <v>397</v>
      </c>
      <c r="D22" s="145">
        <v>2</v>
      </c>
      <c r="E22" s="145">
        <v>13</v>
      </c>
      <c r="F22" s="145">
        <v>13</v>
      </c>
      <c r="G22" s="145">
        <v>273</v>
      </c>
      <c r="H22" s="145">
        <v>3</v>
      </c>
      <c r="I22" s="148"/>
    </row>
    <row r="23" spans="1:9" ht="19.5" customHeight="1">
      <c r="A23" s="143"/>
      <c r="B23" s="145">
        <f t="shared" si="0"/>
        <v>16</v>
      </c>
      <c r="C23" s="156" t="s">
        <v>398</v>
      </c>
      <c r="D23" s="145">
        <v>1</v>
      </c>
      <c r="E23" s="145">
        <v>9</v>
      </c>
      <c r="F23" s="145">
        <v>9</v>
      </c>
      <c r="G23" s="145">
        <v>230</v>
      </c>
      <c r="H23" s="145">
        <v>2</v>
      </c>
      <c r="I23" s="148"/>
    </row>
    <row r="24" spans="1:9" ht="19.5" customHeight="1">
      <c r="A24" s="143"/>
      <c r="B24" s="145">
        <f t="shared" si="0"/>
        <v>17</v>
      </c>
      <c r="C24" s="156" t="s">
        <v>399</v>
      </c>
      <c r="D24" s="145">
        <v>3</v>
      </c>
      <c r="E24" s="145">
        <v>13</v>
      </c>
      <c r="F24" s="145">
        <v>13</v>
      </c>
      <c r="G24" s="145">
        <v>286</v>
      </c>
      <c r="H24" s="145">
        <v>4</v>
      </c>
      <c r="I24" s="148"/>
    </row>
    <row r="25" spans="1:9" ht="19.5" customHeight="1">
      <c r="A25" s="143"/>
      <c r="B25" s="145">
        <f t="shared" si="0"/>
        <v>18</v>
      </c>
      <c r="C25" s="156" t="s">
        <v>400</v>
      </c>
      <c r="D25" s="145">
        <v>2</v>
      </c>
      <c r="E25" s="145">
        <v>10</v>
      </c>
      <c r="F25" s="145">
        <v>10</v>
      </c>
      <c r="G25" s="145">
        <v>168</v>
      </c>
      <c r="H25" s="145">
        <v>5</v>
      </c>
      <c r="I25" s="148"/>
    </row>
    <row r="26" spans="1:9" ht="19.5" customHeight="1">
      <c r="A26" s="143"/>
      <c r="B26" s="145">
        <f t="shared" si="0"/>
        <v>19</v>
      </c>
      <c r="C26" s="156" t="s">
        <v>401</v>
      </c>
      <c r="D26" s="145">
        <v>2</v>
      </c>
      <c r="E26" s="145">
        <v>14</v>
      </c>
      <c r="F26" s="145">
        <v>14</v>
      </c>
      <c r="G26" s="145">
        <v>226</v>
      </c>
      <c r="H26" s="145">
        <v>4</v>
      </c>
      <c r="I26" s="148"/>
    </row>
    <row r="27" spans="1:9" ht="19.5" customHeight="1">
      <c r="A27" s="143"/>
      <c r="B27" s="145">
        <f t="shared" si="0"/>
        <v>20</v>
      </c>
      <c r="C27" s="156" t="s">
        <v>402</v>
      </c>
      <c r="D27" s="145">
        <v>1</v>
      </c>
      <c r="E27" s="145">
        <v>7</v>
      </c>
      <c r="F27" s="145">
        <v>7</v>
      </c>
      <c r="G27" s="145">
        <v>108</v>
      </c>
      <c r="H27" s="145">
        <v>2</v>
      </c>
      <c r="I27" s="148"/>
    </row>
    <row r="28" spans="1:9" ht="19.5" customHeight="1">
      <c r="A28" s="143"/>
      <c r="B28" s="145">
        <f t="shared" si="0"/>
        <v>21</v>
      </c>
      <c r="C28" s="156" t="s">
        <v>403</v>
      </c>
      <c r="D28" s="145">
        <v>4</v>
      </c>
      <c r="E28" s="145">
        <v>26</v>
      </c>
      <c r="F28" s="145">
        <v>26</v>
      </c>
      <c r="G28" s="145">
        <v>382</v>
      </c>
      <c r="H28" s="145">
        <v>4</v>
      </c>
      <c r="I28" s="148"/>
    </row>
    <row r="29" spans="1:9" ht="19.5" customHeight="1">
      <c r="A29" s="143"/>
      <c r="B29" s="145">
        <f t="shared" si="0"/>
        <v>22</v>
      </c>
      <c r="C29" s="156" t="s">
        <v>404</v>
      </c>
      <c r="D29" s="145">
        <v>1</v>
      </c>
      <c r="E29" s="145">
        <v>10</v>
      </c>
      <c r="F29" s="145">
        <v>10</v>
      </c>
      <c r="G29" s="145">
        <v>169</v>
      </c>
      <c r="H29" s="145">
        <v>2</v>
      </c>
      <c r="I29" s="148"/>
    </row>
    <row r="30" spans="1:9" ht="19.5" customHeight="1">
      <c r="A30" s="143"/>
      <c r="B30" s="145">
        <f t="shared" si="0"/>
        <v>23</v>
      </c>
      <c r="C30" s="156" t="s">
        <v>405</v>
      </c>
      <c r="D30" s="145">
        <v>1</v>
      </c>
      <c r="E30" s="145">
        <v>8</v>
      </c>
      <c r="F30" s="145">
        <v>8</v>
      </c>
      <c r="G30" s="145">
        <v>179</v>
      </c>
      <c r="H30" s="145">
        <v>2</v>
      </c>
      <c r="I30" s="148"/>
    </row>
    <row r="31" spans="1:9" ht="19.5" customHeight="1">
      <c r="A31" s="143"/>
      <c r="B31" s="145">
        <f t="shared" si="0"/>
        <v>24</v>
      </c>
      <c r="C31" s="156" t="s">
        <v>406</v>
      </c>
      <c r="D31" s="145">
        <v>1</v>
      </c>
      <c r="E31" s="145">
        <v>5</v>
      </c>
      <c r="F31" s="145">
        <v>5</v>
      </c>
      <c r="G31" s="145">
        <v>109</v>
      </c>
      <c r="H31" s="145">
        <v>2</v>
      </c>
      <c r="I31" s="148"/>
    </row>
    <row r="32" spans="1:9" ht="19.5" customHeight="1">
      <c r="A32" s="143"/>
      <c r="B32" s="145">
        <f t="shared" si="0"/>
        <v>25</v>
      </c>
      <c r="C32" s="156" t="s">
        <v>415</v>
      </c>
      <c r="D32" s="145">
        <v>2</v>
      </c>
      <c r="E32" s="145">
        <v>12</v>
      </c>
      <c r="F32" s="145">
        <v>12</v>
      </c>
      <c r="G32" s="145">
        <v>153</v>
      </c>
      <c r="H32" s="145">
        <v>2</v>
      </c>
      <c r="I32" s="148"/>
    </row>
    <row r="33" spans="1:9" ht="19.5" customHeight="1">
      <c r="A33" s="143"/>
      <c r="B33" s="145">
        <f t="shared" si="0"/>
        <v>26</v>
      </c>
      <c r="C33" s="156" t="s">
        <v>407</v>
      </c>
      <c r="D33" s="145">
        <v>1</v>
      </c>
      <c r="E33" s="145">
        <v>11</v>
      </c>
      <c r="F33" s="145">
        <v>11</v>
      </c>
      <c r="G33" s="145">
        <v>230</v>
      </c>
      <c r="H33" s="145">
        <v>4</v>
      </c>
      <c r="I33" s="148"/>
    </row>
    <row r="34" spans="1:9" ht="19.5" customHeight="1">
      <c r="A34" s="143"/>
      <c r="B34" s="145">
        <f t="shared" si="0"/>
        <v>27</v>
      </c>
      <c r="C34" s="156" t="s">
        <v>408</v>
      </c>
      <c r="D34" s="145">
        <v>2</v>
      </c>
      <c r="E34" s="145">
        <v>11</v>
      </c>
      <c r="F34" s="145">
        <v>11</v>
      </c>
      <c r="G34" s="145">
        <v>171</v>
      </c>
      <c r="H34" s="145">
        <v>3</v>
      </c>
      <c r="I34" s="148"/>
    </row>
    <row r="35" spans="1:9" ht="19.5" customHeight="1">
      <c r="A35" s="143"/>
      <c r="B35" s="145">
        <f t="shared" si="0"/>
        <v>28</v>
      </c>
      <c r="C35" s="156" t="s">
        <v>409</v>
      </c>
      <c r="D35" s="145">
        <v>3</v>
      </c>
      <c r="E35" s="145">
        <v>9</v>
      </c>
      <c r="F35" s="145">
        <v>9</v>
      </c>
      <c r="G35" s="145">
        <v>148</v>
      </c>
      <c r="H35" s="145">
        <v>5</v>
      </c>
      <c r="I35" s="148"/>
    </row>
    <row r="36" spans="1:9" ht="19.5" customHeight="1">
      <c r="A36" s="143"/>
      <c r="B36" s="145">
        <f t="shared" si="0"/>
        <v>29</v>
      </c>
      <c r="C36" s="156" t="s">
        <v>410</v>
      </c>
      <c r="D36" s="145">
        <v>2</v>
      </c>
      <c r="E36" s="145">
        <v>6</v>
      </c>
      <c r="F36" s="145">
        <v>6</v>
      </c>
      <c r="G36" s="145">
        <v>96</v>
      </c>
      <c r="H36" s="145">
        <v>3</v>
      </c>
      <c r="I36" s="148"/>
    </row>
    <row r="37" spans="1:9" ht="19.5" customHeight="1">
      <c r="A37" s="149"/>
      <c r="B37" s="151">
        <f t="shared" si="0"/>
        <v>30</v>
      </c>
      <c r="C37" s="157" t="s">
        <v>411</v>
      </c>
      <c r="D37" s="151">
        <v>3</v>
      </c>
      <c r="E37" s="151">
        <v>18</v>
      </c>
      <c r="F37" s="151">
        <v>17</v>
      </c>
      <c r="G37" s="151">
        <v>262</v>
      </c>
      <c r="H37" s="151">
        <v>4</v>
      </c>
      <c r="I37" s="154"/>
    </row>
    <row r="38" spans="1:9" ht="6" customHeight="1">
      <c r="A38" s="134"/>
      <c r="B38" s="158"/>
      <c r="C38" s="134"/>
      <c r="D38" s="158"/>
      <c r="E38" s="158"/>
      <c r="F38" s="158"/>
      <c r="G38" s="158"/>
      <c r="H38" s="158"/>
      <c r="I38" s="134"/>
    </row>
    <row r="39" spans="1:9" ht="21" customHeight="1">
      <c r="A39" s="159"/>
      <c r="B39" s="160"/>
      <c r="C39" s="161" t="s">
        <v>417</v>
      </c>
      <c r="D39" s="160">
        <f>SUM(D8:D37)</f>
        <v>58</v>
      </c>
      <c r="E39" s="160">
        <f>SUM(E8:E37)</f>
        <v>316</v>
      </c>
      <c r="F39" s="160">
        <f>SUM(F8:F37)</f>
        <v>314</v>
      </c>
      <c r="G39" s="160">
        <f>SUM(G8:G37)</f>
        <v>6234</v>
      </c>
      <c r="H39" s="160">
        <f>SUM(H8:H37)</f>
        <v>103</v>
      </c>
      <c r="I39" s="162"/>
    </row>
    <row r="40" spans="1:9" ht="12.75">
      <c r="A40" s="134"/>
      <c r="B40" s="158"/>
      <c r="C40" s="134"/>
      <c r="D40" s="134"/>
      <c r="E40" s="134"/>
      <c r="F40" s="134"/>
      <c r="G40" s="134"/>
      <c r="H40" s="134"/>
      <c r="I40" s="134"/>
    </row>
    <row r="41" spans="1:9" ht="12.75">
      <c r="A41" s="134"/>
      <c r="B41" s="158"/>
      <c r="C41" s="134" t="s">
        <v>33</v>
      </c>
      <c r="D41" s="134" t="s">
        <v>418</v>
      </c>
      <c r="E41" s="134"/>
      <c r="F41" s="134"/>
      <c r="G41" s="134"/>
      <c r="H41" s="134"/>
      <c r="I41" s="134"/>
    </row>
    <row r="42" ht="12.75">
      <c r="B42" s="1"/>
    </row>
    <row r="43" ht="12.75">
      <c r="B43" s="1"/>
    </row>
    <row r="44" ht="12.75">
      <c r="B44" s="1"/>
    </row>
    <row r="45" ht="12.75">
      <c r="B45" s="1"/>
    </row>
    <row r="46" ht="12.75">
      <c r="B46" s="1"/>
    </row>
    <row r="47" ht="12.75">
      <c r="B47" s="1"/>
    </row>
    <row r="48" ht="12.75">
      <c r="B48" s="1"/>
    </row>
    <row r="49" ht="12.75">
      <c r="B49" s="1"/>
    </row>
    <row r="50" ht="12.75">
      <c r="B50" s="1"/>
    </row>
    <row r="51" ht="12.75">
      <c r="B51" s="1"/>
    </row>
    <row r="52" ht="12.75">
      <c r="B52" s="1"/>
    </row>
    <row r="53" ht="12.75">
      <c r="B53" s="1"/>
    </row>
    <row r="54" ht="12.75">
      <c r="B54" s="1"/>
    </row>
    <row r="55" ht="12.75">
      <c r="B55" s="1"/>
    </row>
    <row r="56" ht="12.75">
      <c r="B56" s="1"/>
    </row>
    <row r="57" ht="12.75">
      <c r="B57" s="1"/>
    </row>
    <row r="58" ht="12.75">
      <c r="B58" s="1"/>
    </row>
    <row r="59" ht="12.75">
      <c r="B59" s="1"/>
    </row>
    <row r="60" ht="12.75">
      <c r="B60" s="1"/>
    </row>
    <row r="61" ht="12.75">
      <c r="B61" s="1"/>
    </row>
    <row r="62" ht="12.75">
      <c r="B62" s="1"/>
    </row>
    <row r="63" ht="12.75">
      <c r="B63" s="1"/>
    </row>
    <row r="64" ht="12.75">
      <c r="B64" s="1"/>
    </row>
    <row r="65" ht="12.75">
      <c r="B65" s="1"/>
    </row>
    <row r="66" ht="12.75">
      <c r="B66" s="1"/>
    </row>
    <row r="67" ht="12.75">
      <c r="B67" s="1"/>
    </row>
    <row r="68" ht="12.75">
      <c r="B68" s="1"/>
    </row>
    <row r="69" ht="12.75">
      <c r="B69" s="1"/>
    </row>
    <row r="70" ht="12.75">
      <c r="B70" s="1"/>
    </row>
    <row r="71" ht="12.75">
      <c r="B71" s="1"/>
    </row>
    <row r="72" ht="12.75">
      <c r="B72" s="1"/>
    </row>
    <row r="73" ht="12.75">
      <c r="B73" s="1"/>
    </row>
    <row r="74" ht="12.75">
      <c r="B74" s="1"/>
    </row>
    <row r="75" ht="12.75">
      <c r="B75" s="1"/>
    </row>
    <row r="76" ht="12.75">
      <c r="B76" s="1"/>
    </row>
    <row r="77" ht="12.75">
      <c r="B77" s="1"/>
    </row>
    <row r="78" ht="12.75">
      <c r="B78" s="1"/>
    </row>
    <row r="79" ht="12.75">
      <c r="B79" s="1"/>
    </row>
    <row r="80" ht="12.75">
      <c r="B80" s="1"/>
    </row>
    <row r="81" ht="12.75">
      <c r="B81" s="1"/>
    </row>
    <row r="82" ht="12.75">
      <c r="B82" s="1"/>
    </row>
    <row r="83" ht="12.75">
      <c r="B83" s="1"/>
    </row>
    <row r="84" ht="12.75">
      <c r="B84" s="1"/>
    </row>
    <row r="85" ht="12.75">
      <c r="B85" s="1"/>
    </row>
    <row r="86" ht="12.75">
      <c r="B86" s="1"/>
    </row>
    <row r="87" ht="12.75">
      <c r="B87" s="1"/>
    </row>
    <row r="88" ht="12.75">
      <c r="B88" s="1"/>
    </row>
    <row r="89" ht="12.75">
      <c r="B89" s="1"/>
    </row>
    <row r="90" ht="12.75">
      <c r="B90" s="1"/>
    </row>
    <row r="91" ht="12.75">
      <c r="B91" s="1"/>
    </row>
    <row r="92" ht="12.75">
      <c r="B92" s="1"/>
    </row>
    <row r="93" ht="12.75">
      <c r="B93" s="1"/>
    </row>
    <row r="94" ht="12.75">
      <c r="B94" s="1"/>
    </row>
    <row r="95" ht="12.75">
      <c r="B95" s="1"/>
    </row>
    <row r="96" ht="12.75">
      <c r="B96" s="1"/>
    </row>
    <row r="97" ht="12.75">
      <c r="B97" s="1"/>
    </row>
    <row r="98" ht="12.75">
      <c r="B98" s="1"/>
    </row>
    <row r="99" ht="12.75">
      <c r="B99" s="1"/>
    </row>
    <row r="100" ht="12.75">
      <c r="B100" s="1"/>
    </row>
    <row r="101" ht="12.75">
      <c r="B101" s="1"/>
    </row>
    <row r="102" ht="12.75">
      <c r="B102" s="1"/>
    </row>
    <row r="103" ht="12.75">
      <c r="B103" s="1"/>
    </row>
    <row r="104" ht="12.75">
      <c r="B104" s="1"/>
    </row>
    <row r="105" ht="12.75">
      <c r="B105" s="1"/>
    </row>
    <row r="106" ht="12.75">
      <c r="B106" s="1"/>
    </row>
    <row r="107" ht="12.75">
      <c r="B107" s="1"/>
    </row>
    <row r="108" ht="12.75">
      <c r="B108" s="1"/>
    </row>
    <row r="109" ht="12.75">
      <c r="B109" s="1"/>
    </row>
    <row r="110" ht="12.75">
      <c r="B110" s="1"/>
    </row>
    <row r="111" ht="12.75">
      <c r="B111" s="1"/>
    </row>
    <row r="112" ht="12.75">
      <c r="B112" s="1"/>
    </row>
    <row r="113" ht="12.75">
      <c r="B113" s="1"/>
    </row>
    <row r="114" ht="12.75">
      <c r="B114" s="1"/>
    </row>
    <row r="115" ht="12.75">
      <c r="B115" s="1"/>
    </row>
    <row r="116" ht="12.75">
      <c r="B116" s="1"/>
    </row>
    <row r="117" ht="12.75">
      <c r="B117" s="1"/>
    </row>
    <row r="118" ht="12.75">
      <c r="B118" s="1"/>
    </row>
    <row r="119" ht="12.75">
      <c r="B119" s="1"/>
    </row>
    <row r="120" ht="12.75">
      <c r="B120" s="1"/>
    </row>
    <row r="121" ht="12.75">
      <c r="B121" s="1"/>
    </row>
    <row r="122" ht="12.75">
      <c r="B122" s="1"/>
    </row>
    <row r="123" ht="12.75">
      <c r="B123" s="1"/>
    </row>
    <row r="124" ht="12.75">
      <c r="B124" s="1"/>
    </row>
    <row r="125" ht="12.75">
      <c r="B125" s="1"/>
    </row>
    <row r="126" ht="12.75">
      <c r="B126" s="1"/>
    </row>
    <row r="127" ht="12.75">
      <c r="B127" s="1"/>
    </row>
    <row r="128" ht="12.75">
      <c r="B128" s="1"/>
    </row>
    <row r="129" ht="12.75">
      <c r="B129" s="1"/>
    </row>
    <row r="130" ht="12.75">
      <c r="B130" s="1"/>
    </row>
    <row r="131" ht="12.75">
      <c r="B131" s="1"/>
    </row>
    <row r="132" ht="12.75">
      <c r="B132" s="1"/>
    </row>
    <row r="133" ht="12.75">
      <c r="B133" s="1"/>
    </row>
    <row r="134" ht="12.75">
      <c r="B134" s="1"/>
    </row>
    <row r="135" ht="12.75">
      <c r="B135" s="1"/>
    </row>
    <row r="136" ht="12.75">
      <c r="B136" s="1"/>
    </row>
    <row r="137" ht="12.75">
      <c r="B137" s="1"/>
    </row>
    <row r="138" ht="12.75">
      <c r="B138" s="1"/>
    </row>
    <row r="139" ht="12.75">
      <c r="B139" s="1"/>
    </row>
    <row r="140" ht="12.75">
      <c r="B140" s="1"/>
    </row>
    <row r="141" ht="12.75">
      <c r="B141" s="1"/>
    </row>
    <row r="142" ht="12.75">
      <c r="B142" s="1"/>
    </row>
    <row r="143" ht="12.75">
      <c r="B143" s="1"/>
    </row>
    <row r="144" ht="12.75">
      <c r="B144" s="1"/>
    </row>
    <row r="145" ht="12.75">
      <c r="B145" s="1"/>
    </row>
    <row r="146" ht="12.75">
      <c r="B146" s="1"/>
    </row>
    <row r="147" ht="12.75">
      <c r="B147" s="1"/>
    </row>
    <row r="148" ht="12.75">
      <c r="B148" s="1"/>
    </row>
    <row r="149" ht="12.75">
      <c r="B149" s="1"/>
    </row>
    <row r="150" ht="12.75">
      <c r="B150" s="1"/>
    </row>
    <row r="151" ht="12.75">
      <c r="B151" s="1"/>
    </row>
    <row r="152" ht="12.75">
      <c r="B152" s="1"/>
    </row>
    <row r="153" ht="12.75">
      <c r="B153" s="1"/>
    </row>
    <row r="154" ht="12.75">
      <c r="B154" s="1"/>
    </row>
    <row r="155" ht="12.75">
      <c r="B155" s="1"/>
    </row>
    <row r="156" ht="12.75">
      <c r="B156" s="1"/>
    </row>
    <row r="157" ht="12.75">
      <c r="B157" s="1"/>
    </row>
    <row r="158" ht="12.75">
      <c r="B158" s="1"/>
    </row>
    <row r="159" ht="12.75">
      <c r="B159" s="1"/>
    </row>
    <row r="160" ht="12.75">
      <c r="B160" s="1"/>
    </row>
    <row r="161" ht="12.75">
      <c r="B161" s="1"/>
    </row>
    <row r="162" ht="12.75">
      <c r="B162" s="1"/>
    </row>
    <row r="163" ht="12.75">
      <c r="B163" s="1"/>
    </row>
    <row r="164" ht="12.75">
      <c r="B164" s="1"/>
    </row>
    <row r="165" ht="12.75">
      <c r="B165" s="1"/>
    </row>
    <row r="166" ht="12.75">
      <c r="B166" s="1"/>
    </row>
    <row r="167" ht="12.75">
      <c r="B167" s="1"/>
    </row>
    <row r="168" ht="12.75">
      <c r="B168" s="1"/>
    </row>
    <row r="169" ht="12.75">
      <c r="B169" s="1"/>
    </row>
    <row r="170" ht="12.75">
      <c r="B170" s="1"/>
    </row>
    <row r="171" ht="12.75">
      <c r="B171" s="1"/>
    </row>
    <row r="172" ht="12.75">
      <c r="B172" s="1"/>
    </row>
    <row r="173" ht="12.75">
      <c r="B173" s="1"/>
    </row>
    <row r="174" ht="12.75">
      <c r="B174" s="1"/>
    </row>
    <row r="175" ht="12.75">
      <c r="B175" s="1"/>
    </row>
    <row r="176" ht="12.75">
      <c r="B176" s="1"/>
    </row>
    <row r="177" ht="12.75">
      <c r="B177" s="1"/>
    </row>
    <row r="178" ht="12.75">
      <c r="B178" s="1"/>
    </row>
    <row r="179" ht="12.75">
      <c r="B179" s="1"/>
    </row>
    <row r="180" ht="12.75">
      <c r="B180" s="1"/>
    </row>
    <row r="181" ht="12.75">
      <c r="B181" s="1"/>
    </row>
    <row r="182" ht="12.75">
      <c r="B182" s="1"/>
    </row>
    <row r="183" ht="12.75">
      <c r="B183" s="1"/>
    </row>
    <row r="184" ht="12.75">
      <c r="B184" s="1"/>
    </row>
    <row r="185" ht="12.75">
      <c r="B185" s="1"/>
    </row>
    <row r="186" ht="12.75">
      <c r="B186" s="1"/>
    </row>
    <row r="187" ht="12.75">
      <c r="B187" s="1"/>
    </row>
    <row r="188" ht="12.75">
      <c r="B188" s="1"/>
    </row>
    <row r="189" ht="12.75">
      <c r="B189" s="1"/>
    </row>
    <row r="190" ht="12.75">
      <c r="B190" s="1"/>
    </row>
    <row r="191" ht="12.75">
      <c r="B191" s="1"/>
    </row>
    <row r="192" ht="12.75">
      <c r="B192" s="1"/>
    </row>
    <row r="193" ht="12.75">
      <c r="B193" s="1"/>
    </row>
    <row r="194" ht="12.75">
      <c r="B194" s="1"/>
    </row>
    <row r="195" ht="12.75">
      <c r="B195" s="1"/>
    </row>
    <row r="196" ht="12.75">
      <c r="B196" s="1"/>
    </row>
    <row r="197" ht="12.75">
      <c r="B197" s="1"/>
    </row>
    <row r="198" ht="12.75">
      <c r="B198" s="1"/>
    </row>
    <row r="199" ht="12.75">
      <c r="B199" s="1"/>
    </row>
    <row r="200" ht="12.75">
      <c r="B200" s="1"/>
    </row>
    <row r="201" ht="12.75">
      <c r="B201" s="1"/>
    </row>
    <row r="202" ht="12.75">
      <c r="B202" s="1"/>
    </row>
    <row r="203" ht="12.75">
      <c r="B203" s="1"/>
    </row>
    <row r="204" ht="12.75">
      <c r="B204" s="1"/>
    </row>
    <row r="205" ht="12.75">
      <c r="B205" s="1"/>
    </row>
    <row r="206" ht="12.75">
      <c r="B206" s="1"/>
    </row>
    <row r="207" ht="12.75">
      <c r="B207" s="1"/>
    </row>
    <row r="208" ht="12.75">
      <c r="B208" s="1"/>
    </row>
    <row r="209" ht="12.75">
      <c r="B209" s="1"/>
    </row>
  </sheetData>
  <mergeCells count="2">
    <mergeCell ref="B1:H1"/>
    <mergeCell ref="B2:H2"/>
  </mergeCells>
  <printOptions horizontalCentered="1" verticalCentered="1"/>
  <pageMargins left="0.5905511811023623" right="0.1968503937007874" top="0.3937007874015748" bottom="0.68" header="0.1968503937007874" footer="0.45"/>
  <pageSetup fitToHeight="1" fitToWidth="1" horizontalDpi="600" verticalDpi="600" orientation="portrait" paperSize="9" scale="68"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sheetPr codeName="Sheet35">
    <pageSetUpPr fitToPage="1"/>
  </sheetPr>
  <dimension ref="A1:X18"/>
  <sheetViews>
    <sheetView workbookViewId="0" topLeftCell="G12">
      <selection activeCell="N13" sqref="N13"/>
    </sheetView>
  </sheetViews>
  <sheetFormatPr defaultColWidth="9.140625" defaultRowHeight="12.75"/>
  <cols>
    <col min="1" max="1" width="5.8515625" style="0" customWidth="1"/>
    <col min="2" max="2" width="10.28125" style="0" customWidth="1"/>
    <col min="3" max="3" width="12.8515625" style="0" bestFit="1" customWidth="1"/>
    <col min="4" max="4" width="12.7109375" style="0" customWidth="1"/>
    <col min="5" max="5" width="12.8515625" style="0" customWidth="1"/>
    <col min="6" max="6" width="11.8515625" style="0" customWidth="1"/>
    <col min="7" max="8" width="11.28125" style="0" bestFit="1" customWidth="1"/>
    <col min="9" max="9" width="11.00390625" style="0" customWidth="1"/>
    <col min="10" max="10" width="10.421875" style="0" customWidth="1"/>
    <col min="11" max="11" width="9.7109375" style="0" customWidth="1"/>
    <col min="12" max="12" width="11.28125" style="0" customWidth="1"/>
    <col min="13" max="13" width="11.00390625" style="0" customWidth="1"/>
  </cols>
  <sheetData>
    <row r="1" spans="1:13" ht="12.75">
      <c r="A1" s="182"/>
      <c r="B1" s="183" t="s">
        <v>597</v>
      </c>
      <c r="C1" s="183"/>
      <c r="D1" s="183"/>
      <c r="E1" s="183"/>
      <c r="F1" s="183"/>
      <c r="G1" s="183"/>
      <c r="H1" s="183"/>
      <c r="I1" s="183"/>
      <c r="J1" s="183"/>
      <c r="K1" s="183"/>
      <c r="L1" s="183"/>
      <c r="M1" s="183"/>
    </row>
    <row r="2" spans="1:13" ht="24.75" customHeight="1">
      <c r="A2" s="182"/>
      <c r="B2" s="693" t="s">
        <v>654</v>
      </c>
      <c r="C2" s="693"/>
      <c r="D2" s="693"/>
      <c r="E2" s="693"/>
      <c r="F2" s="693"/>
      <c r="G2" s="693"/>
      <c r="H2" s="693"/>
      <c r="I2" s="693"/>
      <c r="J2" s="693"/>
      <c r="K2" s="693"/>
      <c r="L2" s="694"/>
      <c r="M2" s="694"/>
    </row>
    <row r="3" spans="1:14" ht="12.75">
      <c r="A3" s="182"/>
      <c r="B3" s="695" t="s">
        <v>1045</v>
      </c>
      <c r="C3" s="696" t="s">
        <v>1163</v>
      </c>
      <c r="D3" s="696"/>
      <c r="E3" s="696"/>
      <c r="F3" s="697" t="s">
        <v>1162</v>
      </c>
      <c r="G3" s="698"/>
      <c r="H3" s="699"/>
      <c r="I3" s="696" t="s">
        <v>1164</v>
      </c>
      <c r="J3" s="696"/>
      <c r="K3" s="697"/>
      <c r="L3" s="696" t="s">
        <v>1165</v>
      </c>
      <c r="M3" s="696"/>
      <c r="N3" s="6"/>
    </row>
    <row r="4" spans="1:19" ht="12.75">
      <c r="A4" s="182"/>
      <c r="B4" s="695"/>
      <c r="C4" s="700" t="s">
        <v>1044</v>
      </c>
      <c r="D4" s="700" t="s">
        <v>1046</v>
      </c>
      <c r="E4" s="700" t="s">
        <v>1047</v>
      </c>
      <c r="F4" s="700" t="s">
        <v>1044</v>
      </c>
      <c r="G4" s="700" t="s">
        <v>1046</v>
      </c>
      <c r="H4" s="700" t="s">
        <v>1047</v>
      </c>
      <c r="I4" s="700" t="s">
        <v>1044</v>
      </c>
      <c r="J4" s="700" t="s">
        <v>1046</v>
      </c>
      <c r="K4" s="701" t="s">
        <v>1047</v>
      </c>
      <c r="L4" s="700" t="s">
        <v>1044</v>
      </c>
      <c r="M4" s="700" t="s">
        <v>1046</v>
      </c>
      <c r="N4" s="6"/>
      <c r="O4" s="10"/>
      <c r="P4" s="10"/>
      <c r="Q4" s="10"/>
      <c r="R4" s="10"/>
      <c r="S4" s="10"/>
    </row>
    <row r="5" spans="1:13" s="12" customFormat="1" ht="30" customHeight="1">
      <c r="A5" s="702"/>
      <c r="B5" s="703" t="s">
        <v>1051</v>
      </c>
      <c r="C5" s="704">
        <v>143093</v>
      </c>
      <c r="D5" s="704">
        <v>127779.1785</v>
      </c>
      <c r="E5" s="704">
        <v>118038.9375</v>
      </c>
      <c r="F5" s="704">
        <v>11793</v>
      </c>
      <c r="G5" s="704">
        <v>7428.60173</v>
      </c>
      <c r="H5" s="704">
        <v>6446.43615</v>
      </c>
      <c r="I5" s="705">
        <v>10206.3</v>
      </c>
      <c r="J5" s="704">
        <v>3618.153</v>
      </c>
      <c r="K5" s="704">
        <v>3006.199178</v>
      </c>
      <c r="L5" s="706">
        <v>33720</v>
      </c>
      <c r="M5" s="707">
        <v>33399</v>
      </c>
    </row>
    <row r="6" spans="1:13" s="12" customFormat="1" ht="30" customHeight="1">
      <c r="A6" s="702"/>
      <c r="B6" s="703" t="s">
        <v>1052</v>
      </c>
      <c r="C6" s="704">
        <v>143093</v>
      </c>
      <c r="D6" s="704">
        <v>128834.8925</v>
      </c>
      <c r="E6" s="704">
        <v>132343.5165</v>
      </c>
      <c r="F6" s="704">
        <v>11793</v>
      </c>
      <c r="G6" s="704">
        <v>15116.393155</v>
      </c>
      <c r="H6" s="704">
        <v>14021.337365</v>
      </c>
      <c r="I6" s="708">
        <v>8732.8</v>
      </c>
      <c r="J6" s="704">
        <v>2452.807</v>
      </c>
      <c r="K6" s="704">
        <v>3242.364815</v>
      </c>
      <c r="L6" s="706">
        <v>33720</v>
      </c>
      <c r="M6" s="707">
        <v>33263</v>
      </c>
    </row>
    <row r="7" spans="1:13" s="12" customFormat="1" ht="30" customHeight="1">
      <c r="A7" s="702"/>
      <c r="B7" s="703" t="s">
        <v>1053</v>
      </c>
      <c r="C7" s="704">
        <v>143093</v>
      </c>
      <c r="D7" s="704">
        <v>132421.2197</v>
      </c>
      <c r="E7" s="704">
        <v>131213.8012</v>
      </c>
      <c r="F7" s="704">
        <v>11793</v>
      </c>
      <c r="G7" s="704">
        <v>8707.319895</v>
      </c>
      <c r="H7" s="704">
        <v>9647.078645</v>
      </c>
      <c r="I7" s="708">
        <v>8732.8</v>
      </c>
      <c r="J7" s="704">
        <v>4400.967</v>
      </c>
      <c r="K7" s="709">
        <v>4264.490007</v>
      </c>
      <c r="L7" s="706">
        <v>33746</v>
      </c>
      <c r="M7" s="707">
        <v>33781</v>
      </c>
    </row>
    <row r="8" spans="1:13" s="12" customFormat="1" ht="30" customHeight="1">
      <c r="A8" s="702"/>
      <c r="B8" s="703" t="s">
        <v>1054</v>
      </c>
      <c r="C8" s="704">
        <v>143093</v>
      </c>
      <c r="D8" s="704">
        <v>138410.0801</v>
      </c>
      <c r="E8" s="704">
        <v>137669.934</v>
      </c>
      <c r="F8" s="704">
        <v>11793</v>
      </c>
      <c r="G8" s="704">
        <v>14076.384265</v>
      </c>
      <c r="H8" s="704">
        <v>13538.25156</v>
      </c>
      <c r="I8" s="708">
        <v>8732.8</v>
      </c>
      <c r="J8" s="704">
        <v>3160.023</v>
      </c>
      <c r="K8" s="704">
        <v>2814.07</v>
      </c>
      <c r="L8" s="706">
        <v>33732</v>
      </c>
      <c r="M8" s="707">
        <v>33501</v>
      </c>
    </row>
    <row r="9" spans="1:13" s="12" customFormat="1" ht="30" customHeight="1">
      <c r="A9" s="702"/>
      <c r="B9" s="703" t="s">
        <v>1055</v>
      </c>
      <c r="C9" s="704">
        <v>143093</v>
      </c>
      <c r="D9" s="704">
        <v>139240.931</v>
      </c>
      <c r="E9" s="704">
        <v>141047.9822</v>
      </c>
      <c r="F9" s="704">
        <v>7793</v>
      </c>
      <c r="G9" s="704">
        <v>7450.8001</v>
      </c>
      <c r="H9" s="704">
        <v>8618.742205</v>
      </c>
      <c r="I9" s="708">
        <v>8732.8</v>
      </c>
      <c r="J9" s="704">
        <v>3737.976</v>
      </c>
      <c r="K9" s="704">
        <v>3827.803</v>
      </c>
      <c r="L9" s="706">
        <v>33720</v>
      </c>
      <c r="M9" s="707">
        <v>33264</v>
      </c>
    </row>
    <row r="10" spans="1:13" s="12" customFormat="1" ht="30" customHeight="1">
      <c r="A10" s="702"/>
      <c r="B10" s="703" t="s">
        <v>1056</v>
      </c>
      <c r="C10" s="704">
        <v>142445</v>
      </c>
      <c r="D10" s="704">
        <v>137513.7129</v>
      </c>
      <c r="E10" s="704">
        <v>137780.3273</v>
      </c>
      <c r="F10" s="704">
        <v>7791</v>
      </c>
      <c r="G10" s="704">
        <v>7718.800875</v>
      </c>
      <c r="H10" s="704">
        <v>7624.0819</v>
      </c>
      <c r="I10" s="708">
        <v>8732.8</v>
      </c>
      <c r="J10" s="704">
        <v>3289.746</v>
      </c>
      <c r="K10" s="704">
        <v>3508.481</v>
      </c>
      <c r="L10" s="706">
        <v>33734</v>
      </c>
      <c r="M10" s="707">
        <v>32136</v>
      </c>
    </row>
    <row r="11" spans="1:13" s="12" customFormat="1" ht="30" customHeight="1">
      <c r="A11" s="702"/>
      <c r="B11" s="703" t="s">
        <v>1057</v>
      </c>
      <c r="C11" s="704">
        <v>143093</v>
      </c>
      <c r="D11" s="704">
        <v>139742.5669</v>
      </c>
      <c r="E11" s="704">
        <v>141941.1638</v>
      </c>
      <c r="F11" s="704">
        <v>9793</v>
      </c>
      <c r="G11" s="704">
        <v>11490.786635</v>
      </c>
      <c r="H11" s="704">
        <v>10437.167235</v>
      </c>
      <c r="I11" s="708">
        <v>8732.8</v>
      </c>
      <c r="J11" s="709">
        <v>1983</v>
      </c>
      <c r="K11" s="704">
        <v>2762.48775</v>
      </c>
      <c r="L11" s="706">
        <v>33746</v>
      </c>
      <c r="M11" s="707">
        <v>32846</v>
      </c>
    </row>
    <row r="12" spans="1:13" s="12" customFormat="1" ht="30" customHeight="1">
      <c r="A12" s="702"/>
      <c r="B12" s="703" t="s">
        <v>1058</v>
      </c>
      <c r="C12" s="704">
        <v>143154</v>
      </c>
      <c r="D12" s="704">
        <v>127367.6926</v>
      </c>
      <c r="E12" s="704">
        <v>127478.3321</v>
      </c>
      <c r="F12" s="704">
        <v>15587</v>
      </c>
      <c r="G12" s="704">
        <v>13496.160775</v>
      </c>
      <c r="H12" s="704">
        <v>13628.767335</v>
      </c>
      <c r="I12" s="708">
        <v>8732.8</v>
      </c>
      <c r="J12" s="709">
        <v>3420.086</v>
      </c>
      <c r="K12" s="704">
        <v>2163.877</v>
      </c>
      <c r="L12" s="706">
        <v>33720</v>
      </c>
      <c r="M12" s="707">
        <v>33390</v>
      </c>
    </row>
    <row r="13" spans="1:13" s="12" customFormat="1" ht="30" customHeight="1">
      <c r="A13" s="702"/>
      <c r="B13" s="703" t="s">
        <v>1059</v>
      </c>
      <c r="C13" s="704">
        <v>143154</v>
      </c>
      <c r="D13" s="704">
        <v>115269.9017</v>
      </c>
      <c r="E13" s="704">
        <v>116765.674</v>
      </c>
      <c r="F13" s="704">
        <v>15587</v>
      </c>
      <c r="G13" s="704">
        <v>10742.32474</v>
      </c>
      <c r="H13" s="704">
        <v>11134.04741</v>
      </c>
      <c r="I13" s="708">
        <v>8732.8</v>
      </c>
      <c r="J13" s="704">
        <v>2648.08</v>
      </c>
      <c r="K13" s="704">
        <v>3094.77387</v>
      </c>
      <c r="L13" s="706">
        <v>33720</v>
      </c>
      <c r="M13" s="707">
        <v>33492</v>
      </c>
    </row>
    <row r="14" spans="1:13" s="12" customFormat="1" ht="30" customHeight="1">
      <c r="A14" s="702"/>
      <c r="B14" s="703" t="s">
        <v>1048</v>
      </c>
      <c r="C14" s="704">
        <v>143154</v>
      </c>
      <c r="D14" s="704">
        <v>148382.9353</v>
      </c>
      <c r="E14" s="704">
        <v>145994.2768</v>
      </c>
      <c r="F14" s="704">
        <v>11793</v>
      </c>
      <c r="G14" s="704">
        <v>11151.710625</v>
      </c>
      <c r="H14" s="704">
        <v>10259.772025</v>
      </c>
      <c r="I14" s="708">
        <v>8732.8</v>
      </c>
      <c r="J14" s="704">
        <v>3477.67</v>
      </c>
      <c r="K14" s="704">
        <v>4008.97625</v>
      </c>
      <c r="L14" s="706">
        <v>33720</v>
      </c>
      <c r="M14" s="707">
        <v>33745</v>
      </c>
    </row>
    <row r="15" spans="1:13" s="12" customFormat="1" ht="30" customHeight="1">
      <c r="A15" s="702"/>
      <c r="B15" s="703" t="s">
        <v>1049</v>
      </c>
      <c r="C15" s="704">
        <v>143154</v>
      </c>
      <c r="D15" s="704">
        <v>160047.9626</v>
      </c>
      <c r="E15" s="704">
        <v>159225.7296</v>
      </c>
      <c r="F15" s="704">
        <v>11793</v>
      </c>
      <c r="G15" s="704">
        <v>12017.778295</v>
      </c>
      <c r="H15" s="704">
        <v>12351.33362</v>
      </c>
      <c r="I15" s="708">
        <v>8732.8</v>
      </c>
      <c r="J15" s="704">
        <v>1228.57</v>
      </c>
      <c r="K15" s="704">
        <v>1653.655</v>
      </c>
      <c r="L15" s="706">
        <v>33732</v>
      </c>
      <c r="M15" s="707">
        <v>32880</v>
      </c>
    </row>
    <row r="16" spans="1:13" s="12" customFormat="1" ht="30" customHeight="1">
      <c r="A16" s="702"/>
      <c r="B16" s="703" t="s">
        <v>1050</v>
      </c>
      <c r="C16" s="704">
        <v>143154</v>
      </c>
      <c r="D16" s="710">
        <v>144037.0962</v>
      </c>
      <c r="E16" s="710">
        <v>153030.0188</v>
      </c>
      <c r="F16" s="704">
        <v>11793</v>
      </c>
      <c r="G16" s="710">
        <v>11634.595635</v>
      </c>
      <c r="H16" s="710">
        <v>13156.724675</v>
      </c>
      <c r="I16" s="708">
        <v>8732.8</v>
      </c>
      <c r="J16" s="710">
        <v>1364.524</v>
      </c>
      <c r="K16" s="710">
        <v>1840.326</v>
      </c>
      <c r="L16" s="706">
        <v>33735</v>
      </c>
      <c r="M16" s="707">
        <v>31976</v>
      </c>
    </row>
    <row r="17" spans="1:13" s="12" customFormat="1" ht="30" customHeight="1">
      <c r="A17" s="702"/>
      <c r="B17" s="711" t="s">
        <v>420</v>
      </c>
      <c r="C17" s="712">
        <f aca="true" t="shared" si="0" ref="C17:M17">SUM(C5:C16)</f>
        <v>1716773</v>
      </c>
      <c r="D17" s="712">
        <f t="shared" si="0"/>
        <v>1639048.1700000002</v>
      </c>
      <c r="E17" s="712">
        <f t="shared" si="0"/>
        <v>1642529.6938</v>
      </c>
      <c r="F17" s="712">
        <f t="shared" si="0"/>
        <v>139102</v>
      </c>
      <c r="G17" s="712">
        <f t="shared" si="0"/>
        <v>131031.65672500001</v>
      </c>
      <c r="H17" s="712">
        <f t="shared" si="0"/>
        <v>130863.740125</v>
      </c>
      <c r="I17" s="712">
        <f t="shared" si="0"/>
        <v>106267.10000000002</v>
      </c>
      <c r="J17" s="712">
        <f t="shared" si="0"/>
        <v>34781.60199999999</v>
      </c>
      <c r="K17" s="712">
        <f t="shared" si="0"/>
        <v>36187.50387</v>
      </c>
      <c r="L17" s="713">
        <f t="shared" si="0"/>
        <v>404745</v>
      </c>
      <c r="M17" s="713">
        <f t="shared" si="0"/>
        <v>397673</v>
      </c>
    </row>
    <row r="18" spans="1:24" ht="12.75">
      <c r="A18" s="182"/>
      <c r="B18" s="182"/>
      <c r="C18" s="182" t="s">
        <v>748</v>
      </c>
      <c r="D18" s="182" t="s">
        <v>655</v>
      </c>
      <c r="E18" s="182"/>
      <c r="F18" s="182"/>
      <c r="G18" s="182"/>
      <c r="H18" s="182"/>
      <c r="I18" s="182"/>
      <c r="J18" s="182"/>
      <c r="K18" s="182"/>
      <c r="L18" s="182"/>
      <c r="M18" s="182"/>
      <c r="W18" s="12"/>
      <c r="X18" s="12"/>
    </row>
  </sheetData>
  <mergeCells count="7">
    <mergeCell ref="B1:M1"/>
    <mergeCell ref="B2:M2"/>
    <mergeCell ref="C3:E3"/>
    <mergeCell ref="I3:K3"/>
    <mergeCell ref="B3:B4"/>
    <mergeCell ref="F3:H3"/>
    <mergeCell ref="L3:M3"/>
  </mergeCells>
  <printOptions horizontalCentered="1" verticalCentered="1"/>
  <pageMargins left="0.47" right="0.1968503937007874" top="0.3937007874015748" bottom="0.68" header="0.1968503937007874" footer="0.45"/>
  <pageSetup fitToHeight="1" fitToWidth="1" horizontalDpi="1200" verticalDpi="1200" orientation="landscape" paperSize="9" scale="6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G32"/>
  <sheetViews>
    <sheetView workbookViewId="0" topLeftCell="A7">
      <selection activeCell="E9" sqref="E9"/>
    </sheetView>
  </sheetViews>
  <sheetFormatPr defaultColWidth="9.140625" defaultRowHeight="12.75"/>
  <cols>
    <col min="1" max="1" width="11.28125" style="0" customWidth="1"/>
    <col min="2" max="2" width="5.140625" style="0" customWidth="1"/>
    <col min="3" max="3" width="2.57421875" style="0" customWidth="1"/>
    <col min="4" max="4" width="38.421875" style="0" customWidth="1"/>
  </cols>
  <sheetData>
    <row r="1" spans="1:4" ht="12.75">
      <c r="A1" s="714" t="s">
        <v>298</v>
      </c>
      <c r="B1" s="714"/>
      <c r="C1" s="714"/>
      <c r="D1" s="714"/>
    </row>
    <row r="2" spans="1:4" ht="12.75">
      <c r="A2" s="714" t="s">
        <v>1009</v>
      </c>
      <c r="B2" s="714"/>
      <c r="C2" s="714"/>
      <c r="D2" s="714"/>
    </row>
    <row r="3" spans="1:4" ht="12.75">
      <c r="A3" s="715"/>
      <c r="B3" s="715"/>
      <c r="C3" s="715"/>
      <c r="D3" s="715"/>
    </row>
    <row r="4" spans="1:4" ht="15.75" customHeight="1">
      <c r="A4" s="716" t="s">
        <v>1231</v>
      </c>
      <c r="B4" s="716"/>
      <c r="C4" s="716"/>
      <c r="D4" s="715"/>
    </row>
    <row r="5" spans="1:7" ht="53.25" customHeight="1">
      <c r="A5" s="717" t="s">
        <v>628</v>
      </c>
      <c r="B5" s="718"/>
      <c r="C5" s="719" t="s">
        <v>1026</v>
      </c>
      <c r="D5" s="719"/>
      <c r="F5" s="77"/>
      <c r="G5" s="76"/>
    </row>
    <row r="6" spans="1:4" ht="42" customHeight="1">
      <c r="A6" s="715"/>
      <c r="B6" s="720"/>
      <c r="C6" s="721" t="s">
        <v>1027</v>
      </c>
      <c r="D6" s="721"/>
    </row>
    <row r="7" spans="1:4" ht="30.75" customHeight="1">
      <c r="A7" s="715"/>
      <c r="B7" s="722"/>
      <c r="C7" s="719" t="s">
        <v>1005</v>
      </c>
      <c r="D7" s="719"/>
    </row>
    <row r="8" spans="1:4" ht="42.75" customHeight="1">
      <c r="A8" s="715"/>
      <c r="B8" s="722"/>
      <c r="C8" s="719" t="s">
        <v>644</v>
      </c>
      <c r="D8" s="719"/>
    </row>
    <row r="9" spans="1:4" ht="30" customHeight="1">
      <c r="A9" s="715"/>
      <c r="B9" s="718"/>
      <c r="C9" s="719" t="s">
        <v>1006</v>
      </c>
      <c r="D9" s="719"/>
    </row>
    <row r="10" spans="1:4" ht="27" customHeight="1">
      <c r="A10" s="717" t="s">
        <v>674</v>
      </c>
      <c r="B10" s="718"/>
      <c r="C10" s="719" t="s">
        <v>1030</v>
      </c>
      <c r="D10" s="719"/>
    </row>
    <row r="11" spans="1:4" ht="30" customHeight="1">
      <c r="A11" s="717" t="s">
        <v>1233</v>
      </c>
      <c r="B11" s="718"/>
      <c r="C11" s="719" t="s">
        <v>1029</v>
      </c>
      <c r="D11" s="719"/>
    </row>
    <row r="12" spans="1:4" ht="27" customHeight="1">
      <c r="A12" s="723" t="s">
        <v>590</v>
      </c>
      <c r="B12" s="718"/>
      <c r="C12" s="724" t="s">
        <v>1028</v>
      </c>
      <c r="D12" s="724"/>
    </row>
    <row r="13" spans="2:4" ht="12.75">
      <c r="B13" s="1"/>
      <c r="C13" s="48"/>
      <c r="D13" s="48"/>
    </row>
    <row r="14" spans="2:4" ht="12.75">
      <c r="B14" s="1"/>
      <c r="C14" s="48"/>
      <c r="D14" s="48"/>
    </row>
    <row r="15" spans="2:4" ht="12.75">
      <c r="B15" s="1"/>
      <c r="C15" s="48"/>
      <c r="D15" s="48"/>
    </row>
    <row r="16" spans="2:4" ht="12.75">
      <c r="B16" s="1"/>
      <c r="C16" s="48"/>
      <c r="D16" s="48"/>
    </row>
    <row r="17" spans="2:4" ht="12.75">
      <c r="B17" s="1"/>
      <c r="C17" s="48"/>
      <c r="D17" s="48"/>
    </row>
    <row r="18" spans="2:4" ht="12.75">
      <c r="B18" s="1"/>
      <c r="C18" s="48"/>
      <c r="D18" s="48"/>
    </row>
    <row r="19" spans="3:4" ht="12.75">
      <c r="C19" s="48"/>
      <c r="D19" s="48"/>
    </row>
    <row r="20" spans="3:4" ht="12.75">
      <c r="C20" s="48"/>
      <c r="D20" s="48"/>
    </row>
    <row r="21" spans="3:4" ht="12.75">
      <c r="C21" s="48"/>
      <c r="D21" s="48"/>
    </row>
    <row r="22" spans="3:4" ht="12.75">
      <c r="C22" s="48"/>
      <c r="D22" s="48"/>
    </row>
    <row r="23" spans="3:4" ht="12.75">
      <c r="C23" s="48"/>
      <c r="D23" s="48"/>
    </row>
    <row r="24" spans="3:4" ht="12.75">
      <c r="C24" s="48"/>
      <c r="D24" s="48"/>
    </row>
    <row r="25" spans="3:4" ht="12.75">
      <c r="C25" s="48"/>
      <c r="D25" s="48"/>
    </row>
    <row r="26" spans="3:4" ht="12.75">
      <c r="C26" s="48"/>
      <c r="D26" s="48"/>
    </row>
    <row r="27" spans="3:4" ht="12.75">
      <c r="C27" s="48"/>
      <c r="D27" s="48"/>
    </row>
    <row r="28" spans="3:4" ht="12.75">
      <c r="C28" s="48"/>
      <c r="D28" s="48"/>
    </row>
    <row r="29" spans="3:4" ht="12.75">
      <c r="C29" s="48"/>
      <c r="D29" s="47"/>
    </row>
    <row r="30" spans="3:4" ht="12.75">
      <c r="C30" s="48"/>
      <c r="D30" s="47"/>
    </row>
    <row r="31" spans="3:4" ht="12.75">
      <c r="C31" s="48"/>
      <c r="D31" s="47"/>
    </row>
    <row r="32" spans="3:4" ht="12.75">
      <c r="C32" s="47"/>
      <c r="D32" s="47"/>
    </row>
  </sheetData>
  <mergeCells count="11">
    <mergeCell ref="C12:D12"/>
    <mergeCell ref="C11:D11"/>
    <mergeCell ref="A4:C4"/>
    <mergeCell ref="C9:D9"/>
    <mergeCell ref="C6:D6"/>
    <mergeCell ref="C7:D7"/>
    <mergeCell ref="C8:D8"/>
    <mergeCell ref="A1:D1"/>
    <mergeCell ref="A2:D2"/>
    <mergeCell ref="C5:D5"/>
    <mergeCell ref="C10:D10"/>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r:id="rId2"/>
  <headerFooter alignWithMargins="0">
    <oddFooter>&amp;C( 34 )</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Q38"/>
  <sheetViews>
    <sheetView workbookViewId="0" topLeftCell="I11">
      <selection activeCell="S12" sqref="S12"/>
    </sheetView>
  </sheetViews>
  <sheetFormatPr defaultColWidth="9.140625" defaultRowHeight="12.75"/>
  <cols>
    <col min="1" max="1" width="6.00390625" style="0" customWidth="1"/>
    <col min="2" max="2" width="12.00390625" style="0" customWidth="1"/>
    <col min="3" max="3" width="7.00390625" style="0" customWidth="1"/>
    <col min="4" max="4" width="9.00390625" style="0" customWidth="1"/>
    <col min="5" max="5" width="8.7109375" style="0" customWidth="1"/>
    <col min="7" max="9" width="8.8515625" style="0" customWidth="1"/>
    <col min="10" max="10" width="8.7109375" style="0" customWidth="1"/>
    <col min="12" max="12" width="9.28125" style="0" customWidth="1"/>
    <col min="13" max="13" width="8.7109375" style="0" customWidth="1"/>
    <col min="14" max="14" width="8.8515625" style="0" customWidth="1"/>
    <col min="15" max="15" width="7.57421875" style="0" customWidth="1"/>
    <col min="16" max="16" width="7.421875" style="0" customWidth="1"/>
    <col min="17" max="17" width="9.00390625" style="0" bestFit="1" customWidth="1"/>
  </cols>
  <sheetData>
    <row r="1" spans="1:17" ht="12.75">
      <c r="A1" s="725"/>
      <c r="B1" s="726" t="s">
        <v>598</v>
      </c>
      <c r="C1" s="726"/>
      <c r="D1" s="726"/>
      <c r="E1" s="726"/>
      <c r="F1" s="726"/>
      <c r="G1" s="726"/>
      <c r="H1" s="726"/>
      <c r="I1" s="726"/>
      <c r="J1" s="726"/>
      <c r="K1" s="726"/>
      <c r="L1" s="726"/>
      <c r="M1" s="726"/>
      <c r="N1" s="726"/>
      <c r="O1" s="726"/>
      <c r="P1" s="726"/>
      <c r="Q1" s="726"/>
    </row>
    <row r="2" spans="1:17" ht="12.75">
      <c r="A2" s="725"/>
      <c r="B2" s="726" t="s">
        <v>999</v>
      </c>
      <c r="C2" s="726"/>
      <c r="D2" s="726"/>
      <c r="E2" s="726"/>
      <c r="F2" s="726"/>
      <c r="G2" s="726"/>
      <c r="H2" s="726"/>
      <c r="I2" s="726"/>
      <c r="J2" s="726"/>
      <c r="K2" s="726"/>
      <c r="L2" s="726"/>
      <c r="M2" s="726"/>
      <c r="N2" s="726"/>
      <c r="O2" s="726"/>
      <c r="P2" s="726"/>
      <c r="Q2" s="726"/>
    </row>
    <row r="3" spans="1:17" ht="12.75">
      <c r="A3" s="725"/>
      <c r="B3" s="725"/>
      <c r="C3" s="725"/>
      <c r="D3" s="725"/>
      <c r="E3" s="725"/>
      <c r="F3" s="725"/>
      <c r="G3" s="725"/>
      <c r="H3" s="725"/>
      <c r="I3" s="725"/>
      <c r="J3" s="725"/>
      <c r="K3" s="725"/>
      <c r="L3" s="725"/>
      <c r="M3" s="725"/>
      <c r="N3" s="725"/>
      <c r="O3" s="725"/>
      <c r="P3" s="725" t="s">
        <v>854</v>
      </c>
      <c r="Q3" s="725"/>
    </row>
    <row r="4" spans="1:17" ht="12.75">
      <c r="A4" s="725"/>
      <c r="B4" s="727" t="s">
        <v>1045</v>
      </c>
      <c r="C4" s="728" t="s">
        <v>1061</v>
      </c>
      <c r="D4" s="728" t="s">
        <v>674</v>
      </c>
      <c r="E4" s="728" t="s">
        <v>1062</v>
      </c>
      <c r="F4" s="728" t="s">
        <v>1063</v>
      </c>
      <c r="G4" s="728" t="s">
        <v>1064</v>
      </c>
      <c r="H4" s="728" t="s">
        <v>755</v>
      </c>
      <c r="I4" s="728" t="s">
        <v>756</v>
      </c>
      <c r="J4" s="728" t="s">
        <v>757</v>
      </c>
      <c r="K4" s="728" t="s">
        <v>95</v>
      </c>
      <c r="L4" s="728" t="s">
        <v>758</v>
      </c>
      <c r="M4" s="728" t="s">
        <v>589</v>
      </c>
      <c r="N4" s="728" t="s">
        <v>1066</v>
      </c>
      <c r="O4" s="728" t="s">
        <v>1065</v>
      </c>
      <c r="P4" s="728" t="s">
        <v>713</v>
      </c>
      <c r="Q4" s="728" t="s">
        <v>714</v>
      </c>
    </row>
    <row r="5" spans="1:17" ht="30" customHeight="1">
      <c r="A5" s="725"/>
      <c r="B5" s="729" t="s">
        <v>1051</v>
      </c>
      <c r="C5" s="730">
        <v>819.29</v>
      </c>
      <c r="D5" s="730">
        <v>953.09</v>
      </c>
      <c r="E5" s="730">
        <v>1064.62</v>
      </c>
      <c r="F5" s="730">
        <v>2124.51</v>
      </c>
      <c r="G5" s="730">
        <v>1253.51</v>
      </c>
      <c r="H5" s="730">
        <v>3911.63</v>
      </c>
      <c r="I5" s="730">
        <v>2696.97</v>
      </c>
      <c r="J5" s="730">
        <v>4628.43</v>
      </c>
      <c r="K5" s="730">
        <v>4481.99</v>
      </c>
      <c r="L5" s="730">
        <v>4557.8</v>
      </c>
      <c r="M5" s="730">
        <v>1987.47</v>
      </c>
      <c r="N5" s="730">
        <v>1556.18</v>
      </c>
      <c r="O5" s="730">
        <v>173.7</v>
      </c>
      <c r="P5" s="730">
        <v>646.13</v>
      </c>
      <c r="Q5" s="730">
        <v>474.48</v>
      </c>
    </row>
    <row r="6" spans="1:17" ht="30" customHeight="1">
      <c r="A6" s="725"/>
      <c r="B6" s="729" t="s">
        <v>1052</v>
      </c>
      <c r="C6" s="730">
        <v>836.67</v>
      </c>
      <c r="D6" s="730">
        <v>965.36</v>
      </c>
      <c r="E6" s="730">
        <v>1074.39</v>
      </c>
      <c r="F6" s="730">
        <v>1251.8</v>
      </c>
      <c r="G6" s="730">
        <v>1287.88</v>
      </c>
      <c r="H6" s="730">
        <v>3649.2</v>
      </c>
      <c r="I6" s="730">
        <v>2693.09</v>
      </c>
      <c r="J6" s="730">
        <v>4735.66</v>
      </c>
      <c r="K6" s="730">
        <v>4560.98</v>
      </c>
      <c r="L6" s="730">
        <v>4603.42</v>
      </c>
      <c r="M6" s="730">
        <v>2067.45</v>
      </c>
      <c r="N6" s="730">
        <v>1608.41</v>
      </c>
      <c r="O6" s="730">
        <v>175.42</v>
      </c>
      <c r="P6" s="730">
        <v>670.88</v>
      </c>
      <c r="Q6" s="730">
        <v>451.74</v>
      </c>
    </row>
    <row r="7" spans="1:17" ht="30" customHeight="1">
      <c r="A7" s="725"/>
      <c r="B7" s="729" t="s">
        <v>1053</v>
      </c>
      <c r="C7" s="730">
        <v>852.74</v>
      </c>
      <c r="D7" s="730">
        <v>1011.65</v>
      </c>
      <c r="E7" s="730">
        <v>1105.5</v>
      </c>
      <c r="F7" s="730">
        <v>1283.07</v>
      </c>
      <c r="G7" s="730">
        <v>1291.58</v>
      </c>
      <c r="H7" s="730">
        <v>3675.24</v>
      </c>
      <c r="I7" s="730">
        <v>2667.87</v>
      </c>
      <c r="J7" s="730">
        <v>4753.36</v>
      </c>
      <c r="K7" s="730">
        <v>4575.48</v>
      </c>
      <c r="L7" s="730">
        <v>4690.31</v>
      </c>
      <c r="M7" s="730">
        <v>2045.47</v>
      </c>
      <c r="N7" s="730">
        <v>1666.35</v>
      </c>
      <c r="O7" s="730">
        <v>166.33</v>
      </c>
      <c r="P7" s="730">
        <v>679.02</v>
      </c>
      <c r="Q7" s="730">
        <v>477.68</v>
      </c>
    </row>
    <row r="8" spans="1:17" ht="30" customHeight="1">
      <c r="A8" s="725"/>
      <c r="B8" s="729" t="s">
        <v>1054</v>
      </c>
      <c r="C8" s="730">
        <v>861.74</v>
      </c>
      <c r="D8" s="730">
        <v>1044.74</v>
      </c>
      <c r="E8" s="730">
        <v>1134.26</v>
      </c>
      <c r="F8" s="730">
        <v>1301.96</v>
      </c>
      <c r="G8" s="730">
        <v>1319.07</v>
      </c>
      <c r="H8" s="730">
        <v>3488.69</v>
      </c>
      <c r="I8" s="730">
        <v>2606.2</v>
      </c>
      <c r="J8" s="730">
        <v>4655.78</v>
      </c>
      <c r="K8" s="730">
        <v>4677.2</v>
      </c>
      <c r="L8" s="730">
        <v>4678.2</v>
      </c>
      <c r="M8" s="730">
        <v>2004.26</v>
      </c>
      <c r="N8" s="730">
        <v>1696.41</v>
      </c>
      <c r="O8" s="730">
        <v>177.67</v>
      </c>
      <c r="P8" s="730">
        <v>692.37</v>
      </c>
      <c r="Q8" s="730">
        <v>580.87</v>
      </c>
    </row>
    <row r="9" spans="1:17" ht="30" customHeight="1">
      <c r="A9" s="725"/>
      <c r="B9" s="729" t="s">
        <v>1055</v>
      </c>
      <c r="C9" s="730">
        <v>863.15</v>
      </c>
      <c r="D9" s="730">
        <v>1048.53</v>
      </c>
      <c r="E9" s="730">
        <v>1219.3</v>
      </c>
      <c r="F9" s="730">
        <v>1350.62</v>
      </c>
      <c r="G9" s="730">
        <v>1392.28</v>
      </c>
      <c r="H9" s="730">
        <v>2539.05</v>
      </c>
      <c r="I9" s="730">
        <v>2572.98</v>
      </c>
      <c r="J9" s="730">
        <v>4862.41</v>
      </c>
      <c r="K9" s="730">
        <v>4959.22</v>
      </c>
      <c r="L9" s="730">
        <v>4847.1</v>
      </c>
      <c r="M9" s="730">
        <v>1975.38</v>
      </c>
      <c r="N9" s="730">
        <v>1676.86</v>
      </c>
      <c r="O9" s="730">
        <v>187.19</v>
      </c>
      <c r="P9" s="730">
        <v>691.63</v>
      </c>
      <c r="Q9" s="730">
        <v>637.15</v>
      </c>
    </row>
    <row r="10" spans="1:17" ht="30" customHeight="1">
      <c r="A10" s="725"/>
      <c r="B10" s="729" t="s">
        <v>1056</v>
      </c>
      <c r="C10" s="730">
        <v>878.6</v>
      </c>
      <c r="D10" s="730">
        <v>1152.88</v>
      </c>
      <c r="E10" s="730">
        <v>1288.51</v>
      </c>
      <c r="F10" s="730">
        <v>1401.58</v>
      </c>
      <c r="G10" s="730">
        <v>1496.35</v>
      </c>
      <c r="H10" s="730">
        <v>3030.21</v>
      </c>
      <c r="I10" s="730">
        <v>2753.02</v>
      </c>
      <c r="J10" s="730">
        <v>4931.6</v>
      </c>
      <c r="K10" s="730">
        <v>4935.52</v>
      </c>
      <c r="L10" s="730">
        <v>4918.04</v>
      </c>
      <c r="M10" s="730">
        <v>1926.62</v>
      </c>
      <c r="N10" s="730">
        <v>1740.63</v>
      </c>
      <c r="O10" s="730">
        <v>194.75</v>
      </c>
      <c r="P10" s="730">
        <v>728.14</v>
      </c>
      <c r="Q10" s="730">
        <v>633.37</v>
      </c>
    </row>
    <row r="11" spans="1:17" ht="30" customHeight="1">
      <c r="A11" s="725"/>
      <c r="B11" s="729" t="s">
        <v>1057</v>
      </c>
      <c r="C11" s="730">
        <v>896.82</v>
      </c>
      <c r="D11" s="730">
        <v>1182.44</v>
      </c>
      <c r="E11" s="730">
        <v>1274.76</v>
      </c>
      <c r="F11" s="730">
        <v>1420.48</v>
      </c>
      <c r="G11" s="730">
        <v>1508.32</v>
      </c>
      <c r="H11" s="730">
        <v>3280.33</v>
      </c>
      <c r="I11" s="730">
        <v>2747.57</v>
      </c>
      <c r="J11" s="730">
        <v>4854.52</v>
      </c>
      <c r="K11" s="730">
        <v>4828.25</v>
      </c>
      <c r="L11" s="730">
        <v>4908.34</v>
      </c>
      <c r="M11" s="730">
        <v>1896.82</v>
      </c>
      <c r="N11" s="730">
        <v>1665.17</v>
      </c>
      <c r="O11" s="730">
        <v>195.1</v>
      </c>
      <c r="P11" s="730">
        <v>765.36</v>
      </c>
      <c r="Q11" s="730">
        <v>605</v>
      </c>
    </row>
    <row r="12" spans="1:17" ht="30" customHeight="1">
      <c r="A12" s="725"/>
      <c r="B12" s="729" t="s">
        <v>1058</v>
      </c>
      <c r="C12" s="730">
        <v>886.05</v>
      </c>
      <c r="D12" s="730" t="s">
        <v>349</v>
      </c>
      <c r="E12" s="730">
        <v>1329.43</v>
      </c>
      <c r="F12" s="730">
        <v>1492.87</v>
      </c>
      <c r="G12" s="730">
        <v>1536.92</v>
      </c>
      <c r="H12" s="730">
        <v>3205.38</v>
      </c>
      <c r="I12" s="730">
        <v>2681.3</v>
      </c>
      <c r="J12" s="730">
        <v>5174.65</v>
      </c>
      <c r="K12" s="730">
        <v>4877.87</v>
      </c>
      <c r="L12" s="730">
        <v>4987.59</v>
      </c>
      <c r="M12" s="730">
        <v>1870.99</v>
      </c>
      <c r="N12" s="730">
        <v>1647.57</v>
      </c>
      <c r="O12" s="730">
        <v>190.31</v>
      </c>
      <c r="P12" s="730">
        <v>778.67</v>
      </c>
      <c r="Q12" s="730">
        <v>728.31</v>
      </c>
    </row>
    <row r="13" spans="1:17" ht="30" customHeight="1">
      <c r="A13" s="725"/>
      <c r="B13" s="729" t="s">
        <v>1059</v>
      </c>
      <c r="C13" s="730">
        <v>890.59</v>
      </c>
      <c r="D13" s="730">
        <v>1235.64</v>
      </c>
      <c r="E13" s="730">
        <v>1360.77</v>
      </c>
      <c r="F13" s="730">
        <v>1504.06</v>
      </c>
      <c r="G13" s="730">
        <v>1565.57</v>
      </c>
      <c r="H13" s="730">
        <v>3097.16</v>
      </c>
      <c r="I13" s="730">
        <v>2604.92</v>
      </c>
      <c r="J13" s="730">
        <v>5408.44</v>
      </c>
      <c r="K13" s="730">
        <v>5028.67</v>
      </c>
      <c r="L13" s="730">
        <v>4987.12</v>
      </c>
      <c r="M13" s="730">
        <v>1830.99</v>
      </c>
      <c r="N13" s="730">
        <v>1576.49</v>
      </c>
      <c r="O13" s="730">
        <v>193.75</v>
      </c>
      <c r="P13" s="730">
        <v>674.34</v>
      </c>
      <c r="Q13" s="730">
        <v>808.82</v>
      </c>
    </row>
    <row r="14" spans="1:17" ht="30" customHeight="1">
      <c r="A14" s="725"/>
      <c r="B14" s="729" t="s">
        <v>1048</v>
      </c>
      <c r="C14" s="731">
        <v>877.08</v>
      </c>
      <c r="D14" s="732">
        <v>1243.53</v>
      </c>
      <c r="E14" s="732">
        <v>1339.47</v>
      </c>
      <c r="F14" s="732">
        <v>1469.14</v>
      </c>
      <c r="G14" s="732">
        <v>1529.82</v>
      </c>
      <c r="H14" s="732">
        <v>4094.21</v>
      </c>
      <c r="I14" s="732">
        <v>2769.59</v>
      </c>
      <c r="J14" s="732">
        <v>5268.63</v>
      </c>
      <c r="K14" s="732">
        <v>5119.92</v>
      </c>
      <c r="L14" s="732">
        <v>4958.42</v>
      </c>
      <c r="M14" s="732">
        <v>1728.77</v>
      </c>
      <c r="N14" s="732">
        <v>1479.69</v>
      </c>
      <c r="O14" s="732">
        <v>178.13</v>
      </c>
      <c r="P14" s="732">
        <v>434.74</v>
      </c>
      <c r="Q14" s="732">
        <v>1131.18</v>
      </c>
    </row>
    <row r="15" spans="1:17" ht="30" customHeight="1">
      <c r="A15" s="725"/>
      <c r="B15" s="729" t="s">
        <v>1049</v>
      </c>
      <c r="C15" s="731">
        <v>902.97</v>
      </c>
      <c r="D15" s="732">
        <v>1240.77</v>
      </c>
      <c r="E15" s="732">
        <v>1327.94</v>
      </c>
      <c r="F15" s="732">
        <v>1454.73</v>
      </c>
      <c r="G15" s="732">
        <v>1522.6</v>
      </c>
      <c r="H15" s="732">
        <v>4218.85</v>
      </c>
      <c r="I15" s="732">
        <v>3057.47</v>
      </c>
      <c r="J15" s="732">
        <v>5378.86</v>
      </c>
      <c r="K15" s="732">
        <v>5098.31</v>
      </c>
      <c r="L15" s="732">
        <v>4948.96</v>
      </c>
      <c r="M15" s="732">
        <v>1646.54</v>
      </c>
      <c r="N15" s="732">
        <v>1350.34</v>
      </c>
      <c r="O15" s="732">
        <v>190.52</v>
      </c>
      <c r="P15" s="732">
        <v>462.65</v>
      </c>
      <c r="Q15" s="732">
        <v>1347.55</v>
      </c>
    </row>
    <row r="16" spans="1:17" ht="30" customHeight="1">
      <c r="A16" s="725"/>
      <c r="B16" s="729" t="s">
        <v>1050</v>
      </c>
      <c r="C16" s="731">
        <v>919.88</v>
      </c>
      <c r="D16" s="732">
        <v>1195.07</v>
      </c>
      <c r="E16" s="732">
        <v>1277.47</v>
      </c>
      <c r="F16" s="732">
        <v>1425.26</v>
      </c>
      <c r="G16" s="732">
        <v>1495.07</v>
      </c>
      <c r="H16" s="732">
        <v>4236.88</v>
      </c>
      <c r="I16" s="732">
        <v>3071.34</v>
      </c>
      <c r="J16" s="732">
        <v>5298.74</v>
      </c>
      <c r="K16" s="732">
        <v>4929.82</v>
      </c>
      <c r="L16" s="732">
        <v>4909.28</v>
      </c>
      <c r="M16" s="732">
        <v>1599.34</v>
      </c>
      <c r="N16" s="732">
        <v>1263.19</v>
      </c>
      <c r="O16" s="732">
        <v>193.75</v>
      </c>
      <c r="P16" s="732">
        <v>587.96</v>
      </c>
      <c r="Q16" s="732">
        <v>986.03</v>
      </c>
    </row>
    <row r="17" spans="1:17" ht="30" customHeight="1">
      <c r="A17" s="725"/>
      <c r="B17" s="727" t="s">
        <v>1060</v>
      </c>
      <c r="C17" s="733">
        <f>AVERAGE(C5:C16)</f>
        <v>873.7983333333332</v>
      </c>
      <c r="D17" s="734">
        <f aca="true" t="shared" si="0" ref="D17:Q17">AVERAGE(D5:D16)</f>
        <v>1115.790909090909</v>
      </c>
      <c r="E17" s="734">
        <f t="shared" si="0"/>
        <v>1233.035</v>
      </c>
      <c r="F17" s="734">
        <f t="shared" si="0"/>
        <v>1456.6733333333332</v>
      </c>
      <c r="G17" s="734">
        <f t="shared" si="0"/>
        <v>1433.2475000000002</v>
      </c>
      <c r="H17" s="734">
        <f t="shared" si="0"/>
        <v>3535.569166666666</v>
      </c>
      <c r="I17" s="734">
        <f t="shared" si="0"/>
        <v>2743.5266666666666</v>
      </c>
      <c r="J17" s="734">
        <f t="shared" si="0"/>
        <v>4995.923333333333</v>
      </c>
      <c r="K17" s="734">
        <f t="shared" si="0"/>
        <v>4839.435833333333</v>
      </c>
      <c r="L17" s="734">
        <f>AVERAGE(L5:L16)</f>
        <v>4832.881666666667</v>
      </c>
      <c r="M17" s="734">
        <f>AVERAGE(M5:M16)</f>
        <v>1881.6750000000002</v>
      </c>
      <c r="N17" s="734">
        <f>AVERAGE(N5:N16)</f>
        <v>1577.2741666666664</v>
      </c>
      <c r="O17" s="734">
        <f t="shared" si="0"/>
        <v>184.71833333333333</v>
      </c>
      <c r="P17" s="734">
        <f t="shared" si="0"/>
        <v>650.9908333333333</v>
      </c>
      <c r="Q17" s="734">
        <f t="shared" si="0"/>
        <v>738.515</v>
      </c>
    </row>
    <row r="18" spans="3:17" ht="12.75">
      <c r="C18" s="1"/>
      <c r="D18" s="1"/>
      <c r="E18" s="1"/>
      <c r="F18" s="27"/>
      <c r="G18" s="27"/>
      <c r="H18" s="1"/>
      <c r="I18" s="1"/>
      <c r="J18" s="1"/>
      <c r="K18" s="1"/>
      <c r="L18" s="1"/>
      <c r="M18" s="1"/>
      <c r="N18" s="1"/>
      <c r="O18" s="1"/>
      <c r="P18" s="1"/>
      <c r="Q18" s="1"/>
    </row>
    <row r="19" spans="6:7" ht="12.75">
      <c r="F19" s="28"/>
      <c r="G19" s="28"/>
    </row>
    <row r="20" spans="6:7" ht="12.75">
      <c r="F20" s="28"/>
      <c r="G20" s="28"/>
    </row>
    <row r="21" spans="6:7" ht="12.75">
      <c r="F21" s="28"/>
      <c r="G21" s="28"/>
    </row>
    <row r="22" spans="6:7" ht="12.75">
      <c r="F22" s="28"/>
      <c r="G22" s="28"/>
    </row>
    <row r="23" spans="6:7" ht="12.75">
      <c r="F23" s="28"/>
      <c r="G23" s="28"/>
    </row>
    <row r="24" spans="6:7" ht="12.75">
      <c r="F24" s="28"/>
      <c r="G24" s="28"/>
    </row>
    <row r="25" spans="6:7" ht="12.75">
      <c r="F25" s="28"/>
      <c r="G25" s="28"/>
    </row>
    <row r="26" spans="6:7" ht="12.75">
      <c r="F26" s="28"/>
      <c r="G26" s="28"/>
    </row>
    <row r="27" spans="6:7" ht="12.75">
      <c r="F27" s="28"/>
      <c r="G27" s="28"/>
    </row>
    <row r="28" spans="6:7" ht="12.75">
      <c r="F28" s="28"/>
      <c r="G28" s="28"/>
    </row>
    <row r="29" spans="6:7" ht="12.75">
      <c r="F29" s="28"/>
      <c r="G29" s="28"/>
    </row>
    <row r="30" spans="6:7" ht="12.75">
      <c r="F30" s="28"/>
      <c r="G30" s="28"/>
    </row>
    <row r="31" spans="6:7" ht="12.75">
      <c r="F31" s="28"/>
      <c r="G31" s="28"/>
    </row>
    <row r="32" spans="6:7" ht="12.75">
      <c r="F32" s="28"/>
      <c r="G32" s="28"/>
    </row>
    <row r="33" spans="6:7" ht="12.75">
      <c r="F33" s="28"/>
      <c r="G33" s="28"/>
    </row>
    <row r="34" spans="6:7" ht="12.75">
      <c r="F34" s="28"/>
      <c r="G34" s="28"/>
    </row>
    <row r="35" spans="6:7" ht="12.75">
      <c r="F35" s="28"/>
      <c r="G35" s="28"/>
    </row>
    <row r="36" spans="6:7" ht="12.75">
      <c r="F36" s="28"/>
      <c r="G36" s="28"/>
    </row>
    <row r="37" spans="6:7" ht="12.75">
      <c r="F37" s="28"/>
      <c r="G37" s="28"/>
    </row>
    <row r="38" spans="6:7" ht="12.75">
      <c r="F38" s="28"/>
      <c r="G38" s="28"/>
    </row>
  </sheetData>
  <mergeCells count="2">
    <mergeCell ref="B1:Q1"/>
    <mergeCell ref="B2:Q2"/>
  </mergeCells>
  <printOptions horizontalCentered="1" verticalCentered="1"/>
  <pageMargins left="0.45" right="0.1968503937007874" top="0.3937007874015748" bottom="0.68" header="0.1968503937007874" footer="0.45"/>
  <pageSetup fitToHeight="1" fitToWidth="1" horizontalDpi="1200" verticalDpi="1200" orientation="landscape" paperSize="9" scale="63"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Q38"/>
  <sheetViews>
    <sheetView workbookViewId="0" topLeftCell="A11">
      <selection activeCell="N22" sqref="N22"/>
    </sheetView>
  </sheetViews>
  <sheetFormatPr defaultColWidth="9.140625" defaultRowHeight="12.75"/>
  <cols>
    <col min="1" max="1" width="6.00390625" style="0" customWidth="1"/>
    <col min="2" max="2" width="12.00390625" style="0" customWidth="1"/>
    <col min="3" max="4" width="7.7109375" style="0" customWidth="1"/>
    <col min="5" max="5" width="7.28125" style="0" customWidth="1"/>
    <col min="6" max="6" width="7.57421875" style="0" bestFit="1" customWidth="1"/>
    <col min="7" max="10" width="7.57421875" style="0" customWidth="1"/>
    <col min="11" max="11" width="9.7109375" style="0" customWidth="1"/>
    <col min="12" max="12" width="8.7109375" style="0" customWidth="1"/>
    <col min="13" max="14" width="7.57421875" style="0" customWidth="1"/>
    <col min="15" max="16" width="6.57421875" style="0" customWidth="1"/>
    <col min="17" max="17" width="7.57421875" style="0" bestFit="1" customWidth="1"/>
  </cols>
  <sheetData>
    <row r="1" spans="1:17" ht="12.75">
      <c r="A1" s="735"/>
      <c r="B1" s="736" t="s">
        <v>600</v>
      </c>
      <c r="C1" s="736"/>
      <c r="D1" s="736"/>
      <c r="E1" s="736"/>
      <c r="F1" s="736"/>
      <c r="G1" s="736"/>
      <c r="H1" s="736"/>
      <c r="I1" s="736"/>
      <c r="J1" s="736"/>
      <c r="K1" s="736"/>
      <c r="L1" s="736"/>
      <c r="M1" s="736"/>
      <c r="N1" s="736"/>
      <c r="O1" s="736"/>
      <c r="P1" s="736"/>
      <c r="Q1" s="736"/>
    </row>
    <row r="2" spans="1:17" ht="12.75">
      <c r="A2" s="735"/>
      <c r="B2" s="736" t="s">
        <v>1007</v>
      </c>
      <c r="C2" s="736"/>
      <c r="D2" s="736"/>
      <c r="E2" s="736"/>
      <c r="F2" s="736"/>
      <c r="G2" s="736"/>
      <c r="H2" s="736"/>
      <c r="I2" s="736"/>
      <c r="J2" s="736"/>
      <c r="K2" s="736"/>
      <c r="L2" s="736"/>
      <c r="M2" s="736"/>
      <c r="N2" s="736"/>
      <c r="O2" s="736"/>
      <c r="P2" s="736"/>
      <c r="Q2" s="736"/>
    </row>
    <row r="3" spans="1:17" ht="12.75">
      <c r="A3" s="735"/>
      <c r="B3" s="735"/>
      <c r="C3" s="735"/>
      <c r="D3" s="735"/>
      <c r="E3" s="735"/>
      <c r="F3" s="735"/>
      <c r="G3" s="735"/>
      <c r="H3" s="735"/>
      <c r="I3" s="735"/>
      <c r="J3" s="735"/>
      <c r="K3" s="735"/>
      <c r="L3" s="735"/>
      <c r="M3" s="735"/>
      <c r="N3" s="735"/>
      <c r="O3" s="735"/>
      <c r="P3" s="735" t="s">
        <v>854</v>
      </c>
      <c r="Q3" s="735"/>
    </row>
    <row r="4" spans="1:17" ht="12.75">
      <c r="A4" s="735"/>
      <c r="B4" s="737" t="s">
        <v>1045</v>
      </c>
      <c r="C4" s="738" t="s">
        <v>1061</v>
      </c>
      <c r="D4" s="738" t="s">
        <v>674</v>
      </c>
      <c r="E4" s="738" t="s">
        <v>1062</v>
      </c>
      <c r="F4" s="738" t="s">
        <v>1063</v>
      </c>
      <c r="G4" s="738" t="s">
        <v>1064</v>
      </c>
      <c r="H4" s="738" t="s">
        <v>755</v>
      </c>
      <c r="I4" s="738" t="s">
        <v>756</v>
      </c>
      <c r="J4" s="738" t="s">
        <v>757</v>
      </c>
      <c r="K4" s="738" t="s">
        <v>1067</v>
      </c>
      <c r="L4" s="739" t="s">
        <v>758</v>
      </c>
      <c r="M4" s="738" t="s">
        <v>589</v>
      </c>
      <c r="N4" s="738" t="s">
        <v>1066</v>
      </c>
      <c r="O4" s="738" t="s">
        <v>1065</v>
      </c>
      <c r="P4" s="738" t="s">
        <v>713</v>
      </c>
      <c r="Q4" s="738" t="s">
        <v>714</v>
      </c>
    </row>
    <row r="5" spans="1:17" ht="30" customHeight="1">
      <c r="A5" s="735"/>
      <c r="B5" s="740" t="s">
        <v>1051</v>
      </c>
      <c r="C5" s="741">
        <v>942.91</v>
      </c>
      <c r="D5" s="741">
        <v>1126.33</v>
      </c>
      <c r="E5" s="741">
        <v>1210.36</v>
      </c>
      <c r="F5" s="741">
        <v>1385.19</v>
      </c>
      <c r="G5" s="741">
        <v>1470.47</v>
      </c>
      <c r="H5" s="741">
        <v>4004.57</v>
      </c>
      <c r="I5" s="741">
        <v>3180.75</v>
      </c>
      <c r="J5" s="741">
        <v>5516.31</v>
      </c>
      <c r="K5" s="741">
        <v>5089.36</v>
      </c>
      <c r="L5" s="741">
        <v>5082.54</v>
      </c>
      <c r="M5" s="741">
        <v>1574.78</v>
      </c>
      <c r="N5" s="741">
        <v>1241.32</v>
      </c>
      <c r="O5" s="741">
        <v>206.25</v>
      </c>
      <c r="P5" s="741">
        <v>705.98</v>
      </c>
      <c r="Q5" s="741">
        <v>752.84</v>
      </c>
    </row>
    <row r="6" spans="1:17" ht="30" customHeight="1">
      <c r="A6" s="735"/>
      <c r="B6" s="740" t="s">
        <v>1052</v>
      </c>
      <c r="C6" s="741">
        <v>944.33</v>
      </c>
      <c r="D6" s="741">
        <v>1100.58</v>
      </c>
      <c r="E6" s="741">
        <v>1150.06</v>
      </c>
      <c r="F6" s="741">
        <v>1325.76</v>
      </c>
      <c r="G6" s="741">
        <v>1438.93</v>
      </c>
      <c r="H6" s="741">
        <v>3634.9</v>
      </c>
      <c r="I6" s="741">
        <v>3168.81</v>
      </c>
      <c r="J6" s="741">
        <v>5500.43</v>
      </c>
      <c r="K6" s="741">
        <v>5152.65</v>
      </c>
      <c r="L6" s="741">
        <v>5037.28</v>
      </c>
      <c r="M6" s="741">
        <v>1503.84</v>
      </c>
      <c r="N6" s="741">
        <v>1261.27</v>
      </c>
      <c r="O6" s="741">
        <v>192.71</v>
      </c>
      <c r="P6" s="741">
        <v>741.14</v>
      </c>
      <c r="Q6" s="741">
        <v>812.44</v>
      </c>
    </row>
    <row r="7" spans="1:17" ht="30" customHeight="1">
      <c r="A7" s="735"/>
      <c r="B7" s="740" t="s">
        <v>1053</v>
      </c>
      <c r="C7" s="741">
        <v>971.83</v>
      </c>
      <c r="D7" s="741">
        <v>1075.41</v>
      </c>
      <c r="E7" s="741">
        <v>1150.98</v>
      </c>
      <c r="F7" s="741">
        <v>1317.8</v>
      </c>
      <c r="G7" s="741">
        <v>1405.08</v>
      </c>
      <c r="H7" s="741">
        <v>3423.64</v>
      </c>
      <c r="I7" s="741">
        <v>3241.91</v>
      </c>
      <c r="J7" s="741">
        <v>5455.71</v>
      </c>
      <c r="K7" s="741">
        <v>5256.62</v>
      </c>
      <c r="L7" s="741">
        <v>5183.92</v>
      </c>
      <c r="M7" s="741">
        <v>1471.16</v>
      </c>
      <c r="N7" s="741">
        <v>1293.14</v>
      </c>
      <c r="O7" s="741">
        <v>195</v>
      </c>
      <c r="P7" s="741">
        <v>789.42</v>
      </c>
      <c r="Q7" s="741">
        <v>967.72</v>
      </c>
    </row>
    <row r="8" spans="1:17" ht="30" customHeight="1">
      <c r="A8" s="735"/>
      <c r="B8" s="740" t="s">
        <v>1054</v>
      </c>
      <c r="C8" s="741">
        <v>1005.97</v>
      </c>
      <c r="D8" s="741">
        <v>1113.65</v>
      </c>
      <c r="E8" s="741">
        <v>1255.49</v>
      </c>
      <c r="F8" s="741">
        <v>1402.78</v>
      </c>
      <c r="G8" s="741">
        <v>1480.67</v>
      </c>
      <c r="H8" s="741">
        <v>3512.95</v>
      </c>
      <c r="I8" s="741">
        <v>3411.33</v>
      </c>
      <c r="J8" s="741">
        <v>5788.91</v>
      </c>
      <c r="K8" s="741">
        <v>5312.92</v>
      </c>
      <c r="L8" s="741">
        <v>5126.44</v>
      </c>
      <c r="M8" s="741">
        <v>1500.82</v>
      </c>
      <c r="N8" s="741">
        <v>1340.39</v>
      </c>
      <c r="O8" s="741">
        <v>198.96</v>
      </c>
      <c r="P8" s="741">
        <v>828.96</v>
      </c>
      <c r="Q8" s="741">
        <v>1196.4</v>
      </c>
    </row>
    <row r="9" spans="1:17" ht="30" customHeight="1">
      <c r="A9" s="735"/>
      <c r="B9" s="740" t="s">
        <v>1055</v>
      </c>
      <c r="C9" s="741">
        <v>1029.61</v>
      </c>
      <c r="D9" s="741">
        <v>1139.9</v>
      </c>
      <c r="E9" s="741">
        <v>1298.21</v>
      </c>
      <c r="F9" s="741">
        <v>1463.96</v>
      </c>
      <c r="G9" s="741">
        <v>1531.92</v>
      </c>
      <c r="H9" s="741">
        <v>3397.76</v>
      </c>
      <c r="I9" s="741">
        <v>3419.48</v>
      </c>
      <c r="J9" s="741">
        <v>5863.09</v>
      </c>
      <c r="K9" s="741">
        <v>5237.47</v>
      </c>
      <c r="L9" s="741">
        <v>5175.92</v>
      </c>
      <c r="M9" s="741">
        <v>1486.83</v>
      </c>
      <c r="N9" s="741">
        <v>1343.49</v>
      </c>
      <c r="O9" s="741">
        <v>196.33</v>
      </c>
      <c r="P9" s="741">
        <v>832.02</v>
      </c>
      <c r="Q9" s="741">
        <v>1125.56</v>
      </c>
    </row>
    <row r="10" spans="1:17" ht="30" customHeight="1">
      <c r="A10" s="735"/>
      <c r="B10" s="740" t="s">
        <v>1056</v>
      </c>
      <c r="C10" s="741">
        <v>1033.53</v>
      </c>
      <c r="D10" s="741">
        <v>1146.67</v>
      </c>
      <c r="E10" s="741">
        <v>1282.83</v>
      </c>
      <c r="F10" s="741">
        <v>1472.57</v>
      </c>
      <c r="G10" s="741">
        <v>1536.05</v>
      </c>
      <c r="H10" s="741">
        <v>3310.36</v>
      </c>
      <c r="I10" s="741">
        <v>3418.04</v>
      </c>
      <c r="J10" s="741">
        <v>5714.72</v>
      </c>
      <c r="K10" s="741">
        <v>5217.32</v>
      </c>
      <c r="L10" s="741">
        <v>5196.32</v>
      </c>
      <c r="M10" s="741">
        <v>1484.29</v>
      </c>
      <c r="N10" s="741">
        <v>1423.29</v>
      </c>
      <c r="O10" s="741">
        <v>199.9</v>
      </c>
      <c r="P10" s="741">
        <v>826.72</v>
      </c>
      <c r="Q10" s="741">
        <v>1530.93</v>
      </c>
    </row>
    <row r="11" spans="1:17" ht="30" customHeight="1">
      <c r="A11" s="735"/>
      <c r="B11" s="740" t="s">
        <v>1057</v>
      </c>
      <c r="C11" s="741">
        <v>1051.31</v>
      </c>
      <c r="D11" s="741">
        <v>1159</v>
      </c>
      <c r="E11" s="741">
        <v>1300.71</v>
      </c>
      <c r="F11" s="741">
        <v>1477.08</v>
      </c>
      <c r="G11" s="741">
        <v>1555.06</v>
      </c>
      <c r="H11" s="741">
        <v>3180.58</v>
      </c>
      <c r="I11" s="741">
        <v>3497.8</v>
      </c>
      <c r="J11" s="741">
        <v>5774.68</v>
      </c>
      <c r="K11" s="741">
        <v>5346.55</v>
      </c>
      <c r="L11" s="741">
        <v>5196.83</v>
      </c>
      <c r="M11" s="741">
        <v>1503.21</v>
      </c>
      <c r="N11" s="741">
        <v>1411.29</v>
      </c>
      <c r="O11" s="741">
        <v>195</v>
      </c>
      <c r="P11" s="741">
        <v>829.43</v>
      </c>
      <c r="Q11" s="741">
        <v>1587.74</v>
      </c>
    </row>
    <row r="12" spans="1:17" ht="30" customHeight="1">
      <c r="A12" s="735"/>
      <c r="B12" s="740" t="s">
        <v>1058</v>
      </c>
      <c r="C12" s="741">
        <v>1060.07</v>
      </c>
      <c r="D12" s="741">
        <v>1180.27</v>
      </c>
      <c r="E12" s="741">
        <v>1313.22</v>
      </c>
      <c r="F12" s="741">
        <v>1477.92</v>
      </c>
      <c r="G12" s="741">
        <v>1555.05</v>
      </c>
      <c r="H12" s="741">
        <v>3219.81</v>
      </c>
      <c r="I12" s="741">
        <v>3726.96</v>
      </c>
      <c r="J12" s="741">
        <v>5984.57</v>
      </c>
      <c r="K12" s="741">
        <v>5524.11</v>
      </c>
      <c r="L12" s="741">
        <v>5235.03</v>
      </c>
      <c r="M12" s="741">
        <v>1496.79</v>
      </c>
      <c r="N12" s="741">
        <v>1384.19</v>
      </c>
      <c r="O12" s="741">
        <v>195.5</v>
      </c>
      <c r="P12" s="741">
        <v>845.56</v>
      </c>
      <c r="Q12" s="741">
        <v>1222.39</v>
      </c>
    </row>
    <row r="13" spans="1:17" ht="30" customHeight="1">
      <c r="A13" s="735"/>
      <c r="B13" s="740" t="s">
        <v>1059</v>
      </c>
      <c r="C13" s="741">
        <v>1067.05</v>
      </c>
      <c r="D13" s="741">
        <v>1190.71</v>
      </c>
      <c r="E13" s="741">
        <v>1293.63</v>
      </c>
      <c r="F13" s="741">
        <v>1445.41</v>
      </c>
      <c r="G13" s="741">
        <v>1525.14</v>
      </c>
      <c r="H13" s="741">
        <v>3179.38</v>
      </c>
      <c r="I13" s="741">
        <v>3779.11</v>
      </c>
      <c r="J13" s="741">
        <v>5994.1</v>
      </c>
      <c r="K13" s="741">
        <v>5598.23</v>
      </c>
      <c r="L13" s="741">
        <v>5245.52</v>
      </c>
      <c r="M13" s="741">
        <v>1707.63</v>
      </c>
      <c r="N13" s="741">
        <v>1318.33</v>
      </c>
      <c r="O13" s="741">
        <v>182.5</v>
      </c>
      <c r="P13" s="741">
        <v>852.55</v>
      </c>
      <c r="Q13" s="741">
        <v>814.29</v>
      </c>
    </row>
    <row r="14" spans="1:17" ht="30" customHeight="1">
      <c r="A14" s="735"/>
      <c r="B14" s="740" t="s">
        <v>1048</v>
      </c>
      <c r="C14" s="741">
        <v>1164.44</v>
      </c>
      <c r="D14" s="741">
        <v>1241.37</v>
      </c>
      <c r="E14" s="741">
        <v>1377.33</v>
      </c>
      <c r="F14" s="741">
        <v>1485.44</v>
      </c>
      <c r="G14" s="741">
        <v>1591.77</v>
      </c>
      <c r="H14" s="741">
        <v>3207.78</v>
      </c>
      <c r="I14" s="741">
        <v>3523.89</v>
      </c>
      <c r="J14" s="741">
        <v>6616.25</v>
      </c>
      <c r="K14" s="741">
        <v>6066.63</v>
      </c>
      <c r="L14" s="741">
        <v>5485.63</v>
      </c>
      <c r="M14" s="741">
        <v>1547.78</v>
      </c>
      <c r="N14" s="741">
        <v>1257.13</v>
      </c>
      <c r="O14" s="741">
        <v>234.38</v>
      </c>
      <c r="P14" s="741">
        <v>558.89</v>
      </c>
      <c r="Q14" s="741">
        <v>531.67</v>
      </c>
    </row>
    <row r="15" spans="1:17" ht="30" customHeight="1">
      <c r="A15" s="735"/>
      <c r="B15" s="740" t="s">
        <v>1049</v>
      </c>
      <c r="C15" s="741">
        <v>1196.67</v>
      </c>
      <c r="D15" s="741">
        <v>1260</v>
      </c>
      <c r="E15" s="741">
        <v>1378.67</v>
      </c>
      <c r="F15" s="741">
        <v>1478.44</v>
      </c>
      <c r="G15" s="741">
        <v>1585.55</v>
      </c>
      <c r="H15" s="741">
        <v>3377.78</v>
      </c>
      <c r="I15" s="741">
        <v>3686.89</v>
      </c>
      <c r="J15" s="741">
        <v>7306.89</v>
      </c>
      <c r="K15" s="741">
        <v>6661.22</v>
      </c>
      <c r="L15" s="741">
        <v>6140.67</v>
      </c>
      <c r="M15" s="741">
        <v>1526.11</v>
      </c>
      <c r="N15" s="741">
        <v>1276.25</v>
      </c>
      <c r="O15" s="741">
        <v>246.88</v>
      </c>
      <c r="P15" s="741">
        <v>461.89</v>
      </c>
      <c r="Q15" s="741">
        <v>518.33</v>
      </c>
    </row>
    <row r="16" spans="1:17" ht="30" customHeight="1">
      <c r="A16" s="735"/>
      <c r="B16" s="740" t="s">
        <v>1050</v>
      </c>
      <c r="C16" s="741">
        <v>1201.11</v>
      </c>
      <c r="D16" s="741">
        <v>1288.33</v>
      </c>
      <c r="E16" s="741">
        <v>1423.89</v>
      </c>
      <c r="F16" s="741">
        <v>1518.66</v>
      </c>
      <c r="G16" s="741">
        <v>1583.44</v>
      </c>
      <c r="H16" s="741">
        <v>3416.67</v>
      </c>
      <c r="I16" s="741">
        <v>3775.33</v>
      </c>
      <c r="J16" s="741">
        <v>7155.33</v>
      </c>
      <c r="K16" s="741">
        <v>6690</v>
      </c>
      <c r="L16" s="741">
        <v>3536.44</v>
      </c>
      <c r="M16" s="741">
        <v>1632.22</v>
      </c>
      <c r="N16" s="741">
        <v>1349.5</v>
      </c>
      <c r="O16" s="741">
        <v>249.38</v>
      </c>
      <c r="P16" s="741">
        <v>421.22</v>
      </c>
      <c r="Q16" s="741">
        <v>577.22</v>
      </c>
    </row>
    <row r="17" spans="1:17" ht="30" customHeight="1">
      <c r="A17" s="735"/>
      <c r="B17" s="737" t="s">
        <v>1060</v>
      </c>
      <c r="C17" s="742">
        <f aca="true" t="shared" si="0" ref="C17:Q17">AVERAGE(C5:C16)</f>
        <v>1055.7358333333334</v>
      </c>
      <c r="D17" s="742">
        <f t="shared" si="0"/>
        <v>1168.5183333333332</v>
      </c>
      <c r="E17" s="742">
        <f t="shared" si="0"/>
        <v>1286.2816666666665</v>
      </c>
      <c r="F17" s="742">
        <f t="shared" si="0"/>
        <v>1437.5841666666668</v>
      </c>
      <c r="G17" s="742">
        <f t="shared" si="0"/>
        <v>1521.5941666666665</v>
      </c>
      <c r="H17" s="742">
        <f t="shared" si="0"/>
        <v>3405.515</v>
      </c>
      <c r="I17" s="742">
        <f t="shared" si="0"/>
        <v>3485.8583333333336</v>
      </c>
      <c r="J17" s="742">
        <f t="shared" si="0"/>
        <v>6055.915833333333</v>
      </c>
      <c r="K17" s="742">
        <f t="shared" si="0"/>
        <v>5596.089999999999</v>
      </c>
      <c r="L17" s="742">
        <f t="shared" si="0"/>
        <v>5136.878333333333</v>
      </c>
      <c r="M17" s="742">
        <f t="shared" si="0"/>
        <v>1536.2883333333336</v>
      </c>
      <c r="N17" s="742">
        <f t="shared" si="0"/>
        <v>1324.9658333333334</v>
      </c>
      <c r="O17" s="742">
        <f t="shared" si="0"/>
        <v>207.73250000000004</v>
      </c>
      <c r="P17" s="742">
        <f t="shared" si="0"/>
        <v>724.4816666666666</v>
      </c>
      <c r="Q17" s="742">
        <f t="shared" si="0"/>
        <v>969.7941666666667</v>
      </c>
    </row>
    <row r="18" spans="3:17" ht="12.75">
      <c r="C18" s="1"/>
      <c r="D18" s="1"/>
      <c r="E18" s="1"/>
      <c r="F18" s="27"/>
      <c r="G18" s="27"/>
      <c r="H18" s="1"/>
      <c r="I18" s="1"/>
      <c r="J18" s="1"/>
      <c r="K18" s="1"/>
      <c r="L18" s="1"/>
      <c r="M18" s="1"/>
      <c r="N18" s="1"/>
      <c r="O18" s="1"/>
      <c r="P18" s="1"/>
      <c r="Q18" s="1"/>
    </row>
    <row r="19" spans="6:7" ht="12.75">
      <c r="F19" s="28"/>
      <c r="G19" s="28"/>
    </row>
    <row r="20" spans="6:7" ht="12.75">
      <c r="F20" s="28"/>
      <c r="G20" s="28"/>
    </row>
    <row r="21" spans="6:7" ht="12.75">
      <c r="F21" s="28"/>
      <c r="G21" s="28"/>
    </row>
    <row r="22" spans="6:7" ht="12.75">
      <c r="F22" s="28"/>
      <c r="G22" s="28"/>
    </row>
    <row r="23" spans="6:7" ht="12.75">
      <c r="F23" s="28"/>
      <c r="G23" s="28"/>
    </row>
    <row r="24" spans="6:7" ht="12.75">
      <c r="F24" s="28"/>
      <c r="G24" s="28"/>
    </row>
    <row r="25" spans="6:7" ht="12.75">
      <c r="F25" s="28"/>
      <c r="G25" s="28"/>
    </row>
    <row r="26" spans="6:7" ht="12.75">
      <c r="F26" s="28"/>
      <c r="G26" s="28"/>
    </row>
    <row r="27" spans="6:7" ht="12.75">
      <c r="F27" s="28"/>
      <c r="G27" s="28"/>
    </row>
    <row r="28" spans="6:7" ht="12.75">
      <c r="F28" s="28"/>
      <c r="G28" s="28"/>
    </row>
    <row r="29" spans="6:7" ht="12.75">
      <c r="F29" s="28"/>
      <c r="G29" s="28"/>
    </row>
    <row r="30" spans="6:7" ht="12.75">
      <c r="F30" s="28"/>
      <c r="G30" s="28"/>
    </row>
    <row r="31" spans="6:7" ht="12.75">
      <c r="F31" s="28"/>
      <c r="G31" s="28"/>
    </row>
    <row r="32" spans="6:7" ht="12.75">
      <c r="F32" s="28"/>
      <c r="G32" s="28"/>
    </row>
    <row r="33" spans="6:7" ht="12.75">
      <c r="F33" s="28"/>
      <c r="G33" s="28"/>
    </row>
    <row r="34" spans="6:7" ht="12.75">
      <c r="F34" s="28"/>
      <c r="G34" s="28"/>
    </row>
    <row r="35" spans="6:7" ht="12.75">
      <c r="F35" s="28"/>
      <c r="G35" s="28"/>
    </row>
    <row r="36" spans="6:7" ht="12.75">
      <c r="F36" s="28"/>
      <c r="G36" s="28"/>
    </row>
    <row r="37" spans="6:7" ht="12.75">
      <c r="F37" s="28"/>
      <c r="G37" s="28"/>
    </row>
    <row r="38" spans="6:7" ht="12.75">
      <c r="F38" s="28"/>
      <c r="G38" s="28"/>
    </row>
  </sheetData>
  <mergeCells count="2">
    <mergeCell ref="B1:Q1"/>
    <mergeCell ref="B2:Q2"/>
  </mergeCells>
  <printOptions horizontalCentered="1" verticalCentered="1"/>
  <pageMargins left="0.41" right="0.196850393700787" top="0.393700787401575" bottom="0.68" header="0.196850393700787" footer="0.45"/>
  <pageSetup fitToHeight="1" fitToWidth="1" horizontalDpi="1200" verticalDpi="1200" orientation="landscape" paperSize="9" scale="70" r:id="rId2"/>
  <drawing r:id="rId1"/>
</worksheet>
</file>

<file path=xl/worksheets/sheet34.xml><?xml version="1.0" encoding="utf-8"?>
<worksheet xmlns="http://schemas.openxmlformats.org/spreadsheetml/2006/main" xmlns:r="http://schemas.openxmlformats.org/officeDocument/2006/relationships">
  <sheetPr codeName="Sheet24">
    <pageSetUpPr fitToPage="1"/>
  </sheetPr>
  <dimension ref="A1:BJ691"/>
  <sheetViews>
    <sheetView workbookViewId="0" topLeftCell="A1">
      <selection activeCell="R5" sqref="R5"/>
    </sheetView>
  </sheetViews>
  <sheetFormatPr defaultColWidth="9.140625" defaultRowHeight="12.75"/>
  <cols>
    <col min="1" max="1" width="4.8515625" style="0" customWidth="1"/>
    <col min="2" max="2" width="12.00390625" style="0" bestFit="1" customWidth="1"/>
    <col min="3" max="3" width="7.7109375" style="0" customWidth="1"/>
    <col min="4" max="4" width="6.421875" style="0" customWidth="1"/>
    <col min="5" max="5" width="5.57421875" style="0" customWidth="1"/>
    <col min="6" max="6" width="6.00390625" style="0" customWidth="1"/>
    <col min="7" max="7" width="5.57421875" style="0" customWidth="1"/>
    <col min="8" max="8" width="5.8515625" style="0" customWidth="1"/>
    <col min="9" max="10" width="5.57421875" style="0" customWidth="1"/>
    <col min="11" max="11" width="6.8515625" style="0" customWidth="1"/>
    <col min="12" max="12" width="6.57421875" style="0" customWidth="1"/>
    <col min="13" max="13" width="5.8515625" style="0" customWidth="1"/>
    <col min="14" max="14" width="5.57421875" style="0" customWidth="1"/>
    <col min="15" max="15" width="4.57421875" style="0" customWidth="1"/>
    <col min="16" max="16" width="6.421875" style="0" customWidth="1"/>
    <col min="17" max="17" width="5.8515625" style="0" customWidth="1"/>
  </cols>
  <sheetData>
    <row r="1" spans="1:17" ht="12.75">
      <c r="A1" s="743"/>
      <c r="B1" s="744" t="s">
        <v>852</v>
      </c>
      <c r="C1" s="744"/>
      <c r="D1" s="744"/>
      <c r="E1" s="744"/>
      <c r="F1" s="744"/>
      <c r="G1" s="744"/>
      <c r="H1" s="744"/>
      <c r="I1" s="744"/>
      <c r="J1" s="744"/>
      <c r="K1" s="744"/>
      <c r="L1" s="744"/>
      <c r="M1" s="744"/>
      <c r="N1" s="744"/>
      <c r="O1" s="744"/>
      <c r="P1" s="744"/>
      <c r="Q1" s="744"/>
    </row>
    <row r="2" spans="1:17" ht="25.5" customHeight="1">
      <c r="A2" s="743"/>
      <c r="B2" s="745" t="s">
        <v>998</v>
      </c>
      <c r="C2" s="745"/>
      <c r="D2" s="745"/>
      <c r="E2" s="745"/>
      <c r="F2" s="745"/>
      <c r="G2" s="745"/>
      <c r="H2" s="745"/>
      <c r="I2" s="745"/>
      <c r="J2" s="745"/>
      <c r="K2" s="745"/>
      <c r="L2" s="745"/>
      <c r="M2" s="745"/>
      <c r="N2" s="745"/>
      <c r="O2" s="745"/>
      <c r="P2" s="745"/>
      <c r="Q2" s="745"/>
    </row>
    <row r="3" spans="1:17" ht="12.75">
      <c r="A3" s="743"/>
      <c r="B3" s="743"/>
      <c r="C3" s="743"/>
      <c r="D3" s="743"/>
      <c r="E3" s="743"/>
      <c r="F3" s="743"/>
      <c r="G3" s="743"/>
      <c r="H3" s="743"/>
      <c r="I3" s="743"/>
      <c r="J3" s="743"/>
      <c r="K3" s="743"/>
      <c r="L3" s="743"/>
      <c r="M3" s="743"/>
      <c r="N3" s="743"/>
      <c r="O3" s="743"/>
      <c r="P3" s="743" t="s">
        <v>599</v>
      </c>
      <c r="Q3" s="743"/>
    </row>
    <row r="4" spans="1:62" ht="18" customHeight="1">
      <c r="A4" s="743"/>
      <c r="B4" s="746" t="s">
        <v>1045</v>
      </c>
      <c r="C4" s="747" t="s">
        <v>1061</v>
      </c>
      <c r="D4" s="747" t="s">
        <v>674</v>
      </c>
      <c r="E4" s="747" t="s">
        <v>1062</v>
      </c>
      <c r="F4" s="747" t="s">
        <v>1063</v>
      </c>
      <c r="G4" s="747" t="s">
        <v>1064</v>
      </c>
      <c r="H4" s="747" t="s">
        <v>755</v>
      </c>
      <c r="I4" s="747" t="s">
        <v>756</v>
      </c>
      <c r="J4" s="747" t="s">
        <v>757</v>
      </c>
      <c r="K4" s="747" t="s">
        <v>1166</v>
      </c>
      <c r="L4" s="747" t="s">
        <v>1167</v>
      </c>
      <c r="M4" s="747" t="s">
        <v>589</v>
      </c>
      <c r="N4" s="747" t="s">
        <v>1066</v>
      </c>
      <c r="O4" s="747" t="s">
        <v>1065</v>
      </c>
      <c r="P4" s="747" t="s">
        <v>713</v>
      </c>
      <c r="Q4" s="747" t="s">
        <v>714</v>
      </c>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row>
    <row r="5" spans="1:17" ht="19.5" customHeight="1">
      <c r="A5" s="743"/>
      <c r="B5" s="748" t="s">
        <v>1051</v>
      </c>
      <c r="C5" s="749">
        <v>8.91</v>
      </c>
      <c r="D5" s="749">
        <v>10.46</v>
      </c>
      <c r="E5" s="749">
        <v>11.85</v>
      </c>
      <c r="F5" s="749">
        <v>13.31</v>
      </c>
      <c r="G5" s="749">
        <v>13.79</v>
      </c>
      <c r="H5" s="749">
        <v>41.28</v>
      </c>
      <c r="I5" s="749">
        <v>28.67</v>
      </c>
      <c r="J5" s="749">
        <v>48.57</v>
      </c>
      <c r="K5" s="749">
        <v>46.97</v>
      </c>
      <c r="L5" s="749">
        <v>47.61</v>
      </c>
      <c r="M5" s="749">
        <v>21.45</v>
      </c>
      <c r="N5" s="749">
        <v>17.43</v>
      </c>
      <c r="O5" s="749">
        <v>2.2</v>
      </c>
      <c r="P5" s="749">
        <v>7.93</v>
      </c>
      <c r="Q5" s="749">
        <v>6.3</v>
      </c>
    </row>
    <row r="6" spans="1:17" ht="19.5" customHeight="1">
      <c r="A6" s="743"/>
      <c r="B6" s="748" t="s">
        <v>1052</v>
      </c>
      <c r="C6" s="749">
        <v>8.7</v>
      </c>
      <c r="D6" s="749">
        <v>10.68</v>
      </c>
      <c r="E6" s="749">
        <v>12.4</v>
      </c>
      <c r="F6" s="749">
        <v>13.86</v>
      </c>
      <c r="G6" s="749">
        <v>14.34</v>
      </c>
      <c r="H6" s="749">
        <v>39.39</v>
      </c>
      <c r="I6" s="749">
        <v>28.59</v>
      </c>
      <c r="J6" s="749">
        <v>49.22</v>
      </c>
      <c r="K6" s="749">
        <v>47.78</v>
      </c>
      <c r="L6" s="749">
        <v>49.13</v>
      </c>
      <c r="M6" s="749">
        <v>21.85</v>
      </c>
      <c r="N6" s="749">
        <v>17.77</v>
      </c>
      <c r="O6" s="749">
        <v>2.36</v>
      </c>
      <c r="P6" s="749">
        <v>8.22</v>
      </c>
      <c r="Q6" s="749">
        <v>6.1</v>
      </c>
    </row>
    <row r="7" spans="1:17" ht="19.5" customHeight="1">
      <c r="A7" s="743"/>
      <c r="B7" s="748" t="s">
        <v>1053</v>
      </c>
      <c r="C7" s="749">
        <v>9.12</v>
      </c>
      <c r="D7" s="749">
        <v>10.9</v>
      </c>
      <c r="E7" s="749">
        <v>12.24</v>
      </c>
      <c r="F7" s="749">
        <v>13.83</v>
      </c>
      <c r="G7" s="749">
        <v>14.13</v>
      </c>
      <c r="H7" s="749">
        <v>38.62</v>
      </c>
      <c r="I7" s="749">
        <v>28.62</v>
      </c>
      <c r="J7" s="749">
        <v>49.87</v>
      </c>
      <c r="K7" s="749">
        <v>47.79</v>
      </c>
      <c r="L7" s="749">
        <v>49.09</v>
      </c>
      <c r="M7" s="749">
        <v>21.85</v>
      </c>
      <c r="N7" s="749">
        <v>18.23</v>
      </c>
      <c r="O7" s="749">
        <v>2.38</v>
      </c>
      <c r="P7" s="749">
        <v>8.19</v>
      </c>
      <c r="Q7" s="749">
        <v>6.55</v>
      </c>
    </row>
    <row r="8" spans="1:17" ht="19.5" customHeight="1">
      <c r="A8" s="743"/>
      <c r="B8" s="748" t="s">
        <v>1054</v>
      </c>
      <c r="C8" s="749">
        <v>9.27</v>
      </c>
      <c r="D8" s="749">
        <v>11.17</v>
      </c>
      <c r="E8" s="749">
        <v>12.52</v>
      </c>
      <c r="F8" s="749">
        <v>14.02</v>
      </c>
      <c r="G8" s="749">
        <v>14.37</v>
      </c>
      <c r="H8" s="749">
        <v>36.62</v>
      </c>
      <c r="I8" s="749">
        <v>28.02</v>
      </c>
      <c r="J8" s="749">
        <v>49.94</v>
      </c>
      <c r="K8" s="749">
        <v>48.48</v>
      </c>
      <c r="L8" s="749">
        <v>48.65</v>
      </c>
      <c r="M8" s="749">
        <v>21.45</v>
      </c>
      <c r="N8" s="749">
        <v>18.37</v>
      </c>
      <c r="O8" s="749">
        <v>2.17</v>
      </c>
      <c r="P8" s="749">
        <v>8.28</v>
      </c>
      <c r="Q8" s="749">
        <v>7.25</v>
      </c>
    </row>
    <row r="9" spans="1:17" ht="19.5" customHeight="1">
      <c r="A9" s="743"/>
      <c r="B9" s="748" t="s">
        <v>1055</v>
      </c>
      <c r="C9" s="749">
        <v>9.14</v>
      </c>
      <c r="D9" s="749">
        <v>11.59</v>
      </c>
      <c r="E9" s="749">
        <v>13.17</v>
      </c>
      <c r="F9" s="749">
        <v>14.56</v>
      </c>
      <c r="G9" s="749">
        <v>15.05</v>
      </c>
      <c r="H9" s="749">
        <v>37.01</v>
      </c>
      <c r="I9" s="749">
        <v>27.36</v>
      </c>
      <c r="J9" s="749">
        <v>50.81</v>
      </c>
      <c r="K9" s="749">
        <v>51.36</v>
      </c>
      <c r="L9" s="749">
        <v>50.2</v>
      </c>
      <c r="M9" s="749">
        <v>21.05</v>
      </c>
      <c r="N9" s="749">
        <v>18.53</v>
      </c>
      <c r="O9" s="749">
        <v>2.53</v>
      </c>
      <c r="P9" s="749">
        <v>8.39</v>
      </c>
      <c r="Q9" s="749">
        <v>7.96</v>
      </c>
    </row>
    <row r="10" spans="1:17" ht="19.5" customHeight="1">
      <c r="A10" s="743"/>
      <c r="B10" s="748" t="s">
        <v>1056</v>
      </c>
      <c r="C10" s="749">
        <v>9.31</v>
      </c>
      <c r="D10" s="749">
        <v>12.4</v>
      </c>
      <c r="E10" s="749">
        <v>13.92</v>
      </c>
      <c r="F10" s="749">
        <v>15.31</v>
      </c>
      <c r="G10" s="749">
        <v>16.13</v>
      </c>
      <c r="H10" s="749">
        <v>40.06</v>
      </c>
      <c r="I10" s="749">
        <v>29.26</v>
      </c>
      <c r="J10" s="749">
        <v>51.27</v>
      </c>
      <c r="K10" s="749">
        <v>51.32</v>
      </c>
      <c r="L10" s="749">
        <v>51.08</v>
      </c>
      <c r="M10" s="749">
        <v>20.52</v>
      </c>
      <c r="N10" s="749">
        <v>19</v>
      </c>
      <c r="O10" s="749">
        <v>2.59</v>
      </c>
      <c r="P10" s="749">
        <v>8.78</v>
      </c>
      <c r="Q10" s="749">
        <v>8.06</v>
      </c>
    </row>
    <row r="11" spans="1:17" ht="19.5" customHeight="1">
      <c r="A11" s="743"/>
      <c r="B11" s="748" t="s">
        <v>1057</v>
      </c>
      <c r="C11" s="749">
        <v>9.57</v>
      </c>
      <c r="D11" s="749">
        <v>12.86</v>
      </c>
      <c r="E11" s="749">
        <v>13.89</v>
      </c>
      <c r="F11" s="749">
        <v>15.49</v>
      </c>
      <c r="G11" s="749">
        <v>16.23</v>
      </c>
      <c r="H11" s="749">
        <v>41.8</v>
      </c>
      <c r="I11" s="749">
        <v>29.18</v>
      </c>
      <c r="J11" s="749">
        <v>50.82</v>
      </c>
      <c r="K11" s="749">
        <v>50.41</v>
      </c>
      <c r="L11" s="749">
        <v>51.07</v>
      </c>
      <c r="M11" s="749">
        <v>20.32</v>
      </c>
      <c r="N11" s="749">
        <v>18.36</v>
      </c>
      <c r="O11" s="749">
        <v>2.5</v>
      </c>
      <c r="P11" s="749">
        <v>9.32</v>
      </c>
      <c r="Q11" s="749">
        <v>7.84</v>
      </c>
    </row>
    <row r="12" spans="1:17" ht="19.5" customHeight="1">
      <c r="A12" s="743"/>
      <c r="B12" s="748" t="s">
        <v>1058</v>
      </c>
      <c r="C12" s="749">
        <v>9.58</v>
      </c>
      <c r="D12" s="749">
        <v>13.2</v>
      </c>
      <c r="E12" s="749">
        <v>14.49</v>
      </c>
      <c r="F12" s="749">
        <v>16.02</v>
      </c>
      <c r="G12" s="749">
        <v>16.75</v>
      </c>
      <c r="H12" s="749">
        <v>42.44</v>
      </c>
      <c r="I12" s="749">
        <v>28.58</v>
      </c>
      <c r="J12" s="749">
        <v>53.87</v>
      </c>
      <c r="K12" s="749">
        <v>50.78</v>
      </c>
      <c r="L12" s="749">
        <v>52.11</v>
      </c>
      <c r="M12" s="749">
        <v>20.07</v>
      </c>
      <c r="N12" s="749">
        <v>18.1</v>
      </c>
      <c r="O12" s="749">
        <v>2.46</v>
      </c>
      <c r="P12" s="749">
        <v>9.39</v>
      </c>
      <c r="Q12" s="749">
        <v>9</v>
      </c>
    </row>
    <row r="13" spans="1:17" ht="19.5" customHeight="1">
      <c r="A13" s="743"/>
      <c r="B13" s="748" t="s">
        <v>1059</v>
      </c>
      <c r="C13" s="749">
        <v>9.44</v>
      </c>
      <c r="D13" s="749">
        <v>13.2</v>
      </c>
      <c r="E13" s="749">
        <v>14.88</v>
      </c>
      <c r="F13" s="749">
        <v>16.28</v>
      </c>
      <c r="G13" s="749">
        <v>16.87</v>
      </c>
      <c r="H13" s="749">
        <v>42.59</v>
      </c>
      <c r="I13" s="749">
        <v>27.85</v>
      </c>
      <c r="J13" s="749">
        <v>56.41</v>
      </c>
      <c r="K13" s="749">
        <v>51.96</v>
      </c>
      <c r="L13" s="749">
        <v>51.93</v>
      </c>
      <c r="M13" s="749">
        <v>19.69</v>
      </c>
      <c r="N13" s="750">
        <v>17.55</v>
      </c>
      <c r="O13" s="749">
        <v>2.5</v>
      </c>
      <c r="P13" s="749">
        <v>8.32</v>
      </c>
      <c r="Q13" s="749">
        <v>9.89</v>
      </c>
    </row>
    <row r="14" spans="1:17" ht="19.5" customHeight="1">
      <c r="A14" s="743"/>
      <c r="B14" s="748" t="s">
        <v>1048</v>
      </c>
      <c r="C14" s="749">
        <v>9.31</v>
      </c>
      <c r="D14" s="749">
        <v>13.6</v>
      </c>
      <c r="E14" s="749">
        <v>14.62</v>
      </c>
      <c r="F14" s="749">
        <v>16.19</v>
      </c>
      <c r="G14" s="749">
        <v>16.8</v>
      </c>
      <c r="H14" s="749">
        <v>42.79</v>
      </c>
      <c r="I14" s="749">
        <v>29.57</v>
      </c>
      <c r="J14" s="749">
        <v>55.7</v>
      </c>
      <c r="K14" s="749">
        <v>52.99</v>
      </c>
      <c r="L14" s="749">
        <v>51.49</v>
      </c>
      <c r="M14" s="749">
        <v>18.7</v>
      </c>
      <c r="N14" s="749">
        <v>16.8</v>
      </c>
      <c r="O14" s="749">
        <v>2.6</v>
      </c>
      <c r="P14" s="749">
        <v>6.03</v>
      </c>
      <c r="Q14" s="749">
        <v>13.1</v>
      </c>
    </row>
    <row r="15" spans="1:17" ht="19.5" customHeight="1">
      <c r="A15" s="743"/>
      <c r="B15" s="748" t="s">
        <v>1049</v>
      </c>
      <c r="C15" s="749">
        <v>9.61</v>
      </c>
      <c r="D15" s="749">
        <v>13.43</v>
      </c>
      <c r="E15" s="749">
        <v>14.65</v>
      </c>
      <c r="F15" s="749">
        <v>15.94</v>
      </c>
      <c r="G15" s="749">
        <v>16.62</v>
      </c>
      <c r="H15" s="749">
        <v>44.18</v>
      </c>
      <c r="I15" s="749">
        <v>32.49</v>
      </c>
      <c r="J15" s="749">
        <v>55.78</v>
      </c>
      <c r="K15" s="749">
        <v>53.04</v>
      </c>
      <c r="L15" s="749">
        <v>51.51</v>
      </c>
      <c r="M15" s="749">
        <v>17.8</v>
      </c>
      <c r="N15" s="749">
        <v>15.67</v>
      </c>
      <c r="O15" s="749">
        <v>2.66</v>
      </c>
      <c r="P15" s="749">
        <v>6.11</v>
      </c>
      <c r="Q15" s="749">
        <v>15.32</v>
      </c>
    </row>
    <row r="16" spans="1:17" ht="19.5" customHeight="1">
      <c r="A16" s="743"/>
      <c r="B16" s="748" t="s">
        <v>1050</v>
      </c>
      <c r="C16" s="749">
        <v>9.82</v>
      </c>
      <c r="D16" s="749">
        <v>12.89</v>
      </c>
      <c r="E16" s="749">
        <v>14.1</v>
      </c>
      <c r="F16" s="749">
        <v>15.68</v>
      </c>
      <c r="G16" s="749">
        <v>16.28</v>
      </c>
      <c r="H16" s="749">
        <v>44.18</v>
      </c>
      <c r="I16" s="749">
        <v>32.57</v>
      </c>
      <c r="J16" s="749">
        <v>54.93</v>
      </c>
      <c r="K16" s="749">
        <v>52.45</v>
      </c>
      <c r="L16" s="749">
        <v>50.91</v>
      </c>
      <c r="M16" s="749">
        <v>17.19</v>
      </c>
      <c r="N16" s="749">
        <v>17.55</v>
      </c>
      <c r="O16" s="749">
        <v>2.6</v>
      </c>
      <c r="P16" s="749">
        <v>7.3</v>
      </c>
      <c r="Q16" s="749">
        <v>12.09</v>
      </c>
    </row>
    <row r="17" spans="1:17" ht="19.5" customHeight="1">
      <c r="A17" s="743"/>
      <c r="B17" s="746" t="s">
        <v>1060</v>
      </c>
      <c r="C17" s="751">
        <f>AVERAGE(C5:C16)</f>
        <v>9.315</v>
      </c>
      <c r="D17" s="751">
        <f aca="true" t="shared" si="0" ref="D17:Q17">AVERAGE(D5:D16)</f>
        <v>12.198333333333332</v>
      </c>
      <c r="E17" s="751">
        <f t="shared" si="0"/>
        <v>13.560833333333333</v>
      </c>
      <c r="F17" s="751">
        <f t="shared" si="0"/>
        <v>15.040833333333333</v>
      </c>
      <c r="G17" s="751">
        <f t="shared" si="0"/>
        <v>15.613333333333335</v>
      </c>
      <c r="H17" s="751">
        <f t="shared" si="0"/>
        <v>40.913333333333334</v>
      </c>
      <c r="I17" s="751">
        <f t="shared" si="0"/>
        <v>29.23</v>
      </c>
      <c r="J17" s="751">
        <f t="shared" si="0"/>
        <v>52.265833333333326</v>
      </c>
      <c r="K17" s="751">
        <f t="shared" si="0"/>
        <v>50.44416666666667</v>
      </c>
      <c r="L17" s="751">
        <f t="shared" si="0"/>
        <v>50.39833333333333</v>
      </c>
      <c r="M17" s="751">
        <f t="shared" si="0"/>
        <v>20.161666666666665</v>
      </c>
      <c r="N17" s="751">
        <f t="shared" si="0"/>
        <v>17.780000000000005</v>
      </c>
      <c r="O17" s="751">
        <f t="shared" si="0"/>
        <v>2.4625</v>
      </c>
      <c r="P17" s="751">
        <f t="shared" si="0"/>
        <v>8.021666666666667</v>
      </c>
      <c r="Q17" s="751">
        <f t="shared" si="0"/>
        <v>9.121666666666668</v>
      </c>
    </row>
    <row r="18" spans="3:17" ht="12.75">
      <c r="C18" s="1"/>
      <c r="D18" s="1"/>
      <c r="E18" s="1"/>
      <c r="F18" s="1"/>
      <c r="G18" s="1"/>
      <c r="H18" s="1"/>
      <c r="I18" s="1"/>
      <c r="J18" s="1"/>
      <c r="K18" s="1"/>
      <c r="L18" s="1"/>
      <c r="M18" s="1"/>
      <c r="N18" s="1"/>
      <c r="O18" s="1"/>
      <c r="P18" s="1"/>
      <c r="Q18" s="1"/>
    </row>
    <row r="19" spans="3:17" ht="12.75">
      <c r="C19" s="1"/>
      <c r="D19" s="1"/>
      <c r="E19" s="1"/>
      <c r="F19" s="1"/>
      <c r="G19" s="1"/>
      <c r="H19" s="1"/>
      <c r="I19" s="1"/>
      <c r="J19" s="1"/>
      <c r="K19" s="1"/>
      <c r="L19" s="1"/>
      <c r="M19" s="1"/>
      <c r="N19" s="1"/>
      <c r="O19" s="1"/>
      <c r="P19" s="1"/>
      <c r="Q19" s="1"/>
    </row>
    <row r="20" spans="3:17" ht="12.75">
      <c r="C20" s="1"/>
      <c r="D20" s="1"/>
      <c r="E20" s="1"/>
      <c r="F20" s="1"/>
      <c r="G20" s="1"/>
      <c r="H20" s="1"/>
      <c r="I20" s="1"/>
      <c r="J20" s="1"/>
      <c r="K20" s="1"/>
      <c r="L20" s="1"/>
      <c r="M20" s="1"/>
      <c r="N20" s="1"/>
      <c r="O20" s="1"/>
      <c r="P20" s="1"/>
      <c r="Q20" s="1"/>
    </row>
    <row r="21" spans="3:17" ht="12.75">
      <c r="C21" s="1"/>
      <c r="D21" s="1"/>
      <c r="E21" s="1"/>
      <c r="F21" s="1"/>
      <c r="G21" s="1"/>
      <c r="H21" s="1"/>
      <c r="I21" s="1"/>
      <c r="J21" s="1"/>
      <c r="K21" s="1"/>
      <c r="L21" s="1"/>
      <c r="M21" s="1"/>
      <c r="N21" s="1"/>
      <c r="O21" s="1"/>
      <c r="P21" s="1"/>
      <c r="Q21" s="1"/>
    </row>
    <row r="22" spans="3:17" ht="12.75">
      <c r="C22" s="1"/>
      <c r="D22" s="1"/>
      <c r="E22" s="1"/>
      <c r="F22" s="1"/>
      <c r="G22" s="1"/>
      <c r="H22" s="1"/>
      <c r="I22" s="1"/>
      <c r="J22" s="1"/>
      <c r="K22" s="1"/>
      <c r="L22" s="1"/>
      <c r="M22" s="1"/>
      <c r="N22" s="1"/>
      <c r="O22" s="1"/>
      <c r="P22" s="1"/>
      <c r="Q22" s="1"/>
    </row>
    <row r="23" spans="3:17" ht="12.75">
      <c r="C23" s="1"/>
      <c r="D23" s="1"/>
      <c r="E23" s="1"/>
      <c r="F23" s="1"/>
      <c r="G23" s="1"/>
      <c r="H23" s="1"/>
      <c r="I23" s="1"/>
      <c r="J23" s="1"/>
      <c r="K23" s="1"/>
      <c r="L23" s="1"/>
      <c r="M23" s="1"/>
      <c r="N23" s="1"/>
      <c r="O23" s="1"/>
      <c r="P23" s="1"/>
      <c r="Q23" s="1"/>
    </row>
    <row r="24" spans="3:17" ht="12.75">
      <c r="C24" s="1"/>
      <c r="D24" s="1"/>
      <c r="E24" s="1"/>
      <c r="F24" s="1"/>
      <c r="G24" s="1"/>
      <c r="H24" s="1"/>
      <c r="I24" s="1"/>
      <c r="J24" s="1"/>
      <c r="K24" s="1"/>
      <c r="L24" s="1"/>
      <c r="M24" s="1"/>
      <c r="N24" s="1"/>
      <c r="O24" s="1"/>
      <c r="P24" s="1"/>
      <c r="Q24" s="1"/>
    </row>
    <row r="25" spans="3:17" ht="12.75">
      <c r="C25" s="1"/>
      <c r="D25" s="1"/>
      <c r="E25" s="1"/>
      <c r="F25" s="1"/>
      <c r="G25" s="1"/>
      <c r="H25" s="1"/>
      <c r="I25" s="1"/>
      <c r="J25" s="1"/>
      <c r="K25" s="1"/>
      <c r="L25" s="1"/>
      <c r="M25" s="1"/>
      <c r="N25" s="1"/>
      <c r="O25" s="1"/>
      <c r="P25" s="1"/>
      <c r="Q25" s="1"/>
    </row>
    <row r="26" spans="3:17" ht="12.75">
      <c r="C26" s="1"/>
      <c r="D26" s="1"/>
      <c r="E26" s="1"/>
      <c r="F26" s="1"/>
      <c r="G26" s="1"/>
      <c r="H26" s="1"/>
      <c r="I26" s="1"/>
      <c r="J26" s="1"/>
      <c r="K26" s="1"/>
      <c r="L26" s="1"/>
      <c r="M26" s="1"/>
      <c r="N26" s="1"/>
      <c r="O26" s="1"/>
      <c r="P26" s="1"/>
      <c r="Q26" s="1"/>
    </row>
    <row r="27" spans="3:17" ht="12.75">
      <c r="C27" s="1"/>
      <c r="D27" s="1"/>
      <c r="E27" s="1"/>
      <c r="F27" s="1"/>
      <c r="G27" s="1"/>
      <c r="H27" s="1"/>
      <c r="I27" s="1"/>
      <c r="J27" s="1"/>
      <c r="K27" s="1"/>
      <c r="L27" s="1"/>
      <c r="M27" s="1"/>
      <c r="N27" s="1"/>
      <c r="O27" s="1"/>
      <c r="P27" s="1"/>
      <c r="Q27" s="1"/>
    </row>
    <row r="28" spans="3:17" ht="12.75">
      <c r="C28" s="1"/>
      <c r="D28" s="1"/>
      <c r="E28" s="1"/>
      <c r="F28" s="1"/>
      <c r="G28" s="1"/>
      <c r="H28" s="1"/>
      <c r="I28" s="1"/>
      <c r="J28" s="1"/>
      <c r="K28" s="1"/>
      <c r="L28" s="1"/>
      <c r="M28" s="1"/>
      <c r="N28" s="1"/>
      <c r="O28" s="1"/>
      <c r="P28" s="1"/>
      <c r="Q28" s="1"/>
    </row>
    <row r="29" spans="3:17" ht="12.75">
      <c r="C29" s="1"/>
      <c r="D29" s="1"/>
      <c r="E29" s="1"/>
      <c r="F29" s="1"/>
      <c r="G29" s="1"/>
      <c r="H29" s="1"/>
      <c r="I29" s="1"/>
      <c r="J29" s="1"/>
      <c r="K29" s="1"/>
      <c r="L29" s="1"/>
      <c r="M29" s="1"/>
      <c r="N29" s="1"/>
      <c r="O29" s="1"/>
      <c r="P29" s="1"/>
      <c r="Q29" s="1"/>
    </row>
    <row r="30" spans="3:17" ht="12.75">
      <c r="C30" s="1"/>
      <c r="D30" s="1"/>
      <c r="E30" s="1"/>
      <c r="F30" s="1"/>
      <c r="G30" s="1"/>
      <c r="H30" s="1"/>
      <c r="I30" s="1"/>
      <c r="J30" s="1"/>
      <c r="K30" s="1"/>
      <c r="L30" s="1"/>
      <c r="M30" s="1"/>
      <c r="N30" s="1"/>
      <c r="O30" s="1"/>
      <c r="P30" s="1"/>
      <c r="Q30" s="1"/>
    </row>
    <row r="31" spans="3:17" ht="12.75">
      <c r="C31" s="1"/>
      <c r="D31" s="1"/>
      <c r="E31" s="1"/>
      <c r="F31" s="1"/>
      <c r="G31" s="1"/>
      <c r="H31" s="1"/>
      <c r="I31" s="1"/>
      <c r="J31" s="1"/>
      <c r="K31" s="1"/>
      <c r="L31" s="1"/>
      <c r="M31" s="1"/>
      <c r="N31" s="1"/>
      <c r="O31" s="1"/>
      <c r="P31" s="1"/>
      <c r="Q31" s="1"/>
    </row>
    <row r="32" spans="3:17" ht="12.75">
      <c r="C32" s="1"/>
      <c r="D32" s="1"/>
      <c r="E32" s="1"/>
      <c r="F32" s="1"/>
      <c r="G32" s="1"/>
      <c r="H32" s="1"/>
      <c r="I32" s="1"/>
      <c r="J32" s="1"/>
      <c r="K32" s="1"/>
      <c r="L32" s="1"/>
      <c r="M32" s="1"/>
      <c r="N32" s="1"/>
      <c r="O32" s="1"/>
      <c r="P32" s="1"/>
      <c r="Q32" s="1"/>
    </row>
    <row r="33" spans="3:17" ht="12.75">
      <c r="C33" s="1"/>
      <c r="D33" s="1"/>
      <c r="E33" s="1"/>
      <c r="F33" s="1"/>
      <c r="G33" s="1"/>
      <c r="H33" s="1"/>
      <c r="I33" s="1"/>
      <c r="J33" s="1"/>
      <c r="K33" s="1"/>
      <c r="L33" s="1"/>
      <c r="M33" s="1"/>
      <c r="N33" s="1"/>
      <c r="O33" s="1"/>
      <c r="P33" s="1"/>
      <c r="Q33" s="1"/>
    </row>
    <row r="34" spans="3:17" ht="12.75">
      <c r="C34" s="1"/>
      <c r="D34" s="1"/>
      <c r="E34" s="1"/>
      <c r="F34" s="1"/>
      <c r="G34" s="1"/>
      <c r="H34" s="1"/>
      <c r="I34" s="1"/>
      <c r="J34" s="1"/>
      <c r="K34" s="1"/>
      <c r="L34" s="1"/>
      <c r="M34" s="1"/>
      <c r="N34" s="1"/>
      <c r="O34" s="1"/>
      <c r="P34" s="1"/>
      <c r="Q34" s="1"/>
    </row>
    <row r="35" spans="3:17" ht="12.75">
      <c r="C35" s="1"/>
      <c r="D35" s="1"/>
      <c r="E35" s="1"/>
      <c r="F35" s="1"/>
      <c r="G35" s="1"/>
      <c r="H35" s="1"/>
      <c r="I35" s="1"/>
      <c r="J35" s="1"/>
      <c r="K35" s="1"/>
      <c r="L35" s="1"/>
      <c r="M35" s="1"/>
      <c r="N35" s="1"/>
      <c r="O35" s="1"/>
      <c r="P35" s="1"/>
      <c r="Q35" s="1"/>
    </row>
    <row r="36" spans="3:17" ht="12.75">
      <c r="C36" s="1"/>
      <c r="D36" s="1"/>
      <c r="E36" s="1"/>
      <c r="F36" s="1"/>
      <c r="G36" s="1"/>
      <c r="H36" s="1"/>
      <c r="I36" s="1"/>
      <c r="J36" s="1"/>
      <c r="K36" s="1"/>
      <c r="L36" s="1"/>
      <c r="M36" s="1"/>
      <c r="N36" s="1"/>
      <c r="O36" s="1"/>
      <c r="P36" s="1"/>
      <c r="Q36" s="1"/>
    </row>
    <row r="37" spans="3:17" ht="12.75">
      <c r="C37" s="1"/>
      <c r="D37" s="1"/>
      <c r="E37" s="1"/>
      <c r="F37" s="1"/>
      <c r="G37" s="1"/>
      <c r="H37" s="1"/>
      <c r="I37" s="1"/>
      <c r="J37" s="1"/>
      <c r="K37" s="1"/>
      <c r="L37" s="1"/>
      <c r="M37" s="1"/>
      <c r="N37" s="1"/>
      <c r="O37" s="1"/>
      <c r="P37" s="1"/>
      <c r="Q37" s="1"/>
    </row>
    <row r="38" spans="3:17" ht="12.75">
      <c r="C38" s="1"/>
      <c r="D38" s="1"/>
      <c r="E38" s="1"/>
      <c r="F38" s="1"/>
      <c r="G38" s="1"/>
      <c r="H38" s="1"/>
      <c r="I38" s="1"/>
      <c r="J38" s="1"/>
      <c r="K38" s="1"/>
      <c r="L38" s="1"/>
      <c r="M38" s="1"/>
      <c r="N38" s="1"/>
      <c r="O38" s="1"/>
      <c r="P38" s="1"/>
      <c r="Q38" s="1"/>
    </row>
    <row r="39" spans="3:17" ht="12.75">
      <c r="C39" s="1"/>
      <c r="D39" s="1"/>
      <c r="E39" s="1"/>
      <c r="F39" s="1"/>
      <c r="G39" s="1"/>
      <c r="H39" s="1"/>
      <c r="I39" s="1"/>
      <c r="J39" s="1"/>
      <c r="K39" s="1"/>
      <c r="L39" s="1"/>
      <c r="M39" s="1"/>
      <c r="N39" s="1"/>
      <c r="O39" s="1"/>
      <c r="P39" s="1"/>
      <c r="Q39" s="1"/>
    </row>
    <row r="40" spans="3:17" ht="12.75">
      <c r="C40" s="1"/>
      <c r="D40" s="1"/>
      <c r="E40" s="1"/>
      <c r="F40" s="1"/>
      <c r="G40" s="1"/>
      <c r="H40" s="1"/>
      <c r="I40" s="1"/>
      <c r="J40" s="1"/>
      <c r="K40" s="1"/>
      <c r="L40" s="1"/>
      <c r="M40" s="1"/>
      <c r="N40" s="1"/>
      <c r="O40" s="1"/>
      <c r="P40" s="1"/>
      <c r="Q40" s="1"/>
    </row>
    <row r="41" spans="3:17" ht="12.75">
      <c r="C41" s="1"/>
      <c r="D41" s="1"/>
      <c r="E41" s="1"/>
      <c r="F41" s="1"/>
      <c r="G41" s="1"/>
      <c r="H41" s="1"/>
      <c r="I41" s="1"/>
      <c r="J41" s="1"/>
      <c r="K41" s="1"/>
      <c r="L41" s="1"/>
      <c r="M41" s="1"/>
      <c r="N41" s="1"/>
      <c r="O41" s="1"/>
      <c r="P41" s="1"/>
      <c r="Q41" s="1"/>
    </row>
    <row r="42" spans="3:17" ht="12.75">
      <c r="C42" s="1"/>
      <c r="D42" s="1"/>
      <c r="E42" s="1"/>
      <c r="F42" s="1"/>
      <c r="G42" s="1"/>
      <c r="H42" s="1"/>
      <c r="I42" s="1"/>
      <c r="J42" s="1"/>
      <c r="K42" s="1"/>
      <c r="L42" s="1"/>
      <c r="M42" s="1"/>
      <c r="N42" s="1"/>
      <c r="O42" s="1"/>
      <c r="P42" s="1"/>
      <c r="Q42" s="1"/>
    </row>
    <row r="43" spans="3:17" ht="12.75">
      <c r="C43" s="1"/>
      <c r="D43" s="1"/>
      <c r="E43" s="1"/>
      <c r="F43" s="1"/>
      <c r="G43" s="1"/>
      <c r="H43" s="1"/>
      <c r="I43" s="1"/>
      <c r="J43" s="1"/>
      <c r="K43" s="1"/>
      <c r="L43" s="1"/>
      <c r="M43" s="1"/>
      <c r="N43" s="1"/>
      <c r="O43" s="1"/>
      <c r="P43" s="1"/>
      <c r="Q43" s="1"/>
    </row>
    <row r="44" spans="3:17" ht="12.75">
      <c r="C44" s="1"/>
      <c r="D44" s="1"/>
      <c r="E44" s="1"/>
      <c r="F44" s="1"/>
      <c r="G44" s="1"/>
      <c r="H44" s="1"/>
      <c r="I44" s="1"/>
      <c r="J44" s="1"/>
      <c r="K44" s="1"/>
      <c r="L44" s="1"/>
      <c r="M44" s="1"/>
      <c r="N44" s="1"/>
      <c r="O44" s="1"/>
      <c r="P44" s="1"/>
      <c r="Q44" s="1"/>
    </row>
    <row r="45" spans="3:17" ht="12.75">
      <c r="C45" s="1"/>
      <c r="D45" s="1"/>
      <c r="E45" s="1"/>
      <c r="F45" s="1"/>
      <c r="G45" s="1"/>
      <c r="H45" s="1"/>
      <c r="I45" s="1"/>
      <c r="J45" s="1"/>
      <c r="K45" s="1"/>
      <c r="L45" s="1"/>
      <c r="M45" s="1"/>
      <c r="N45" s="1"/>
      <c r="O45" s="1"/>
      <c r="P45" s="1"/>
      <c r="Q45" s="1"/>
    </row>
    <row r="46" spans="3:17" ht="12.75">
      <c r="C46" s="1"/>
      <c r="D46" s="1"/>
      <c r="E46" s="1"/>
      <c r="F46" s="1"/>
      <c r="G46" s="1"/>
      <c r="H46" s="1"/>
      <c r="I46" s="1"/>
      <c r="J46" s="1"/>
      <c r="K46" s="1"/>
      <c r="L46" s="1"/>
      <c r="M46" s="1"/>
      <c r="N46" s="1"/>
      <c r="O46" s="1"/>
      <c r="P46" s="1"/>
      <c r="Q46" s="1"/>
    </row>
    <row r="47" spans="3:17" ht="12.75">
      <c r="C47" s="1"/>
      <c r="D47" s="1"/>
      <c r="E47" s="1"/>
      <c r="F47" s="1"/>
      <c r="G47" s="1"/>
      <c r="H47" s="1"/>
      <c r="I47" s="1"/>
      <c r="J47" s="1"/>
      <c r="K47" s="1"/>
      <c r="L47" s="1"/>
      <c r="M47" s="1"/>
      <c r="N47" s="1"/>
      <c r="O47" s="1"/>
      <c r="P47" s="1"/>
      <c r="Q47" s="1"/>
    </row>
    <row r="48" spans="3:17" ht="12.75">
      <c r="C48" s="1"/>
      <c r="D48" s="1"/>
      <c r="E48" s="1"/>
      <c r="F48" s="1"/>
      <c r="G48" s="1"/>
      <c r="H48" s="1"/>
      <c r="I48" s="1"/>
      <c r="J48" s="1"/>
      <c r="K48" s="1"/>
      <c r="L48" s="1"/>
      <c r="M48" s="1"/>
      <c r="N48" s="1"/>
      <c r="O48" s="1"/>
      <c r="P48" s="1"/>
      <c r="Q48" s="1"/>
    </row>
    <row r="49" spans="3:17" ht="12.75">
      <c r="C49" s="1"/>
      <c r="D49" s="1"/>
      <c r="E49" s="1"/>
      <c r="F49" s="1"/>
      <c r="G49" s="1"/>
      <c r="H49" s="1"/>
      <c r="I49" s="1"/>
      <c r="J49" s="1"/>
      <c r="K49" s="1"/>
      <c r="L49" s="1"/>
      <c r="M49" s="1"/>
      <c r="N49" s="1"/>
      <c r="O49" s="1"/>
      <c r="P49" s="1"/>
      <c r="Q49" s="1"/>
    </row>
    <row r="50" spans="3:17" ht="12.75">
      <c r="C50" s="1"/>
      <c r="D50" s="1"/>
      <c r="E50" s="1"/>
      <c r="F50" s="1"/>
      <c r="G50" s="1"/>
      <c r="H50" s="1"/>
      <c r="I50" s="1"/>
      <c r="J50" s="1"/>
      <c r="K50" s="1"/>
      <c r="L50" s="1"/>
      <c r="M50" s="1"/>
      <c r="N50" s="1"/>
      <c r="O50" s="1"/>
      <c r="P50" s="1"/>
      <c r="Q50" s="1"/>
    </row>
    <row r="51" spans="3:17" ht="12.75">
      <c r="C51" s="1"/>
      <c r="D51" s="1"/>
      <c r="E51" s="1"/>
      <c r="F51" s="1"/>
      <c r="G51" s="1"/>
      <c r="H51" s="1"/>
      <c r="I51" s="1"/>
      <c r="J51" s="1"/>
      <c r="K51" s="1"/>
      <c r="L51" s="1"/>
      <c r="M51" s="1"/>
      <c r="N51" s="1"/>
      <c r="O51" s="1"/>
      <c r="P51" s="1"/>
      <c r="Q51" s="1"/>
    </row>
    <row r="52" spans="3:17" ht="12.75">
      <c r="C52" s="1"/>
      <c r="D52" s="1"/>
      <c r="E52" s="1"/>
      <c r="F52" s="1"/>
      <c r="G52" s="1"/>
      <c r="H52" s="1"/>
      <c r="I52" s="1"/>
      <c r="J52" s="1"/>
      <c r="K52" s="1"/>
      <c r="L52" s="1"/>
      <c r="M52" s="1"/>
      <c r="N52" s="1"/>
      <c r="O52" s="1"/>
      <c r="P52" s="1"/>
      <c r="Q52" s="1"/>
    </row>
    <row r="53" spans="3:17" ht="12.75">
      <c r="C53" s="1"/>
      <c r="D53" s="1"/>
      <c r="E53" s="1"/>
      <c r="F53" s="1"/>
      <c r="G53" s="1"/>
      <c r="H53" s="1"/>
      <c r="I53" s="1"/>
      <c r="J53" s="1"/>
      <c r="K53" s="1"/>
      <c r="L53" s="1"/>
      <c r="M53" s="1"/>
      <c r="N53" s="1"/>
      <c r="O53" s="1"/>
      <c r="P53" s="1"/>
      <c r="Q53" s="1"/>
    </row>
    <row r="54" spans="3:17" ht="12.75">
      <c r="C54" s="1"/>
      <c r="D54" s="1"/>
      <c r="E54" s="1"/>
      <c r="F54" s="1"/>
      <c r="G54" s="1"/>
      <c r="H54" s="1"/>
      <c r="I54" s="1"/>
      <c r="J54" s="1"/>
      <c r="K54" s="1"/>
      <c r="L54" s="1"/>
      <c r="M54" s="1"/>
      <c r="N54" s="1"/>
      <c r="O54" s="1"/>
      <c r="P54" s="1"/>
      <c r="Q54" s="1"/>
    </row>
    <row r="55" spans="3:17" ht="12.75">
      <c r="C55" s="1"/>
      <c r="D55" s="1"/>
      <c r="E55" s="1"/>
      <c r="F55" s="1"/>
      <c r="G55" s="1"/>
      <c r="H55" s="1"/>
      <c r="I55" s="1"/>
      <c r="J55" s="1"/>
      <c r="K55" s="1"/>
      <c r="L55" s="1"/>
      <c r="M55" s="1"/>
      <c r="N55" s="1"/>
      <c r="O55" s="1"/>
      <c r="P55" s="1"/>
      <c r="Q55" s="1"/>
    </row>
    <row r="56" spans="3:17" ht="12.75">
      <c r="C56" s="1"/>
      <c r="D56" s="1"/>
      <c r="E56" s="1"/>
      <c r="F56" s="1"/>
      <c r="G56" s="1"/>
      <c r="H56" s="1"/>
      <c r="I56" s="1"/>
      <c r="J56" s="1"/>
      <c r="K56" s="1"/>
      <c r="L56" s="1"/>
      <c r="M56" s="1"/>
      <c r="N56" s="1"/>
      <c r="O56" s="1"/>
      <c r="P56" s="1"/>
      <c r="Q56" s="1"/>
    </row>
    <row r="57" spans="3:17" ht="12.75">
      <c r="C57" s="1"/>
      <c r="D57" s="1"/>
      <c r="E57" s="1"/>
      <c r="F57" s="1"/>
      <c r="G57" s="1"/>
      <c r="H57" s="1"/>
      <c r="I57" s="1"/>
      <c r="J57" s="1"/>
      <c r="K57" s="1"/>
      <c r="L57" s="1"/>
      <c r="M57" s="1"/>
      <c r="N57" s="1"/>
      <c r="O57" s="1"/>
      <c r="P57" s="1"/>
      <c r="Q57" s="1"/>
    </row>
    <row r="58" spans="3:17" ht="12.75">
      <c r="C58" s="1"/>
      <c r="D58" s="1"/>
      <c r="E58" s="1"/>
      <c r="F58" s="1"/>
      <c r="G58" s="1"/>
      <c r="H58" s="1"/>
      <c r="I58" s="1"/>
      <c r="J58" s="1"/>
      <c r="K58" s="1"/>
      <c r="L58" s="1"/>
      <c r="M58" s="1"/>
      <c r="N58" s="1"/>
      <c r="O58" s="1"/>
      <c r="P58" s="1"/>
      <c r="Q58" s="1"/>
    </row>
    <row r="59" spans="3:17" ht="12.75">
      <c r="C59" s="1"/>
      <c r="D59" s="1"/>
      <c r="E59" s="1"/>
      <c r="F59" s="1"/>
      <c r="G59" s="1"/>
      <c r="H59" s="1"/>
      <c r="I59" s="1"/>
      <c r="J59" s="1"/>
      <c r="K59" s="1"/>
      <c r="L59" s="1"/>
      <c r="M59" s="1"/>
      <c r="N59" s="1"/>
      <c r="O59" s="1"/>
      <c r="P59" s="1"/>
      <c r="Q59" s="1"/>
    </row>
    <row r="60" spans="3:17" ht="12.75">
      <c r="C60" s="1"/>
      <c r="D60" s="1"/>
      <c r="E60" s="1"/>
      <c r="F60" s="1"/>
      <c r="G60" s="1"/>
      <c r="H60" s="1"/>
      <c r="I60" s="1"/>
      <c r="J60" s="1"/>
      <c r="K60" s="1"/>
      <c r="L60" s="1"/>
      <c r="M60" s="1"/>
      <c r="N60" s="1"/>
      <c r="O60" s="1"/>
      <c r="P60" s="1"/>
      <c r="Q60" s="1"/>
    </row>
    <row r="61" spans="3:17" ht="12.75">
      <c r="C61" s="1"/>
      <c r="D61" s="1"/>
      <c r="E61" s="1"/>
      <c r="F61" s="1"/>
      <c r="G61" s="1"/>
      <c r="H61" s="1"/>
      <c r="I61" s="1"/>
      <c r="J61" s="1"/>
      <c r="K61" s="1"/>
      <c r="L61" s="1"/>
      <c r="M61" s="1"/>
      <c r="N61" s="1"/>
      <c r="O61" s="1"/>
      <c r="P61" s="1"/>
      <c r="Q61" s="1"/>
    </row>
    <row r="62" spans="3:17" ht="12.75">
      <c r="C62" s="1"/>
      <c r="D62" s="1"/>
      <c r="E62" s="1"/>
      <c r="F62" s="1"/>
      <c r="G62" s="1"/>
      <c r="H62" s="1"/>
      <c r="I62" s="1"/>
      <c r="J62" s="1"/>
      <c r="K62" s="1"/>
      <c r="L62" s="1"/>
      <c r="M62" s="1"/>
      <c r="N62" s="1"/>
      <c r="O62" s="1"/>
      <c r="P62" s="1"/>
      <c r="Q62" s="1"/>
    </row>
    <row r="63" spans="3:17" ht="12.75">
      <c r="C63" s="1"/>
      <c r="D63" s="1"/>
      <c r="E63" s="1"/>
      <c r="F63" s="1"/>
      <c r="G63" s="1"/>
      <c r="H63" s="1"/>
      <c r="I63" s="1"/>
      <c r="J63" s="1"/>
      <c r="K63" s="1"/>
      <c r="L63" s="1"/>
      <c r="M63" s="1"/>
      <c r="N63" s="1"/>
      <c r="O63" s="1"/>
      <c r="P63" s="1"/>
      <c r="Q63" s="1"/>
    </row>
    <row r="64" spans="3:17" ht="12.75">
      <c r="C64" s="1"/>
      <c r="D64" s="1"/>
      <c r="E64" s="1"/>
      <c r="F64" s="1"/>
      <c r="G64" s="1"/>
      <c r="H64" s="1"/>
      <c r="I64" s="1"/>
      <c r="J64" s="1"/>
      <c r="K64" s="1"/>
      <c r="L64" s="1"/>
      <c r="M64" s="1"/>
      <c r="N64" s="1"/>
      <c r="O64" s="1"/>
      <c r="P64" s="1"/>
      <c r="Q64" s="1"/>
    </row>
    <row r="65" spans="3:17" ht="12.75">
      <c r="C65" s="1"/>
      <c r="D65" s="1"/>
      <c r="E65" s="1"/>
      <c r="F65" s="1"/>
      <c r="G65" s="1"/>
      <c r="H65" s="1"/>
      <c r="I65" s="1"/>
      <c r="J65" s="1"/>
      <c r="K65" s="1"/>
      <c r="L65" s="1"/>
      <c r="M65" s="1"/>
      <c r="N65" s="1"/>
      <c r="O65" s="1"/>
      <c r="P65" s="1"/>
      <c r="Q65" s="1"/>
    </row>
    <row r="66" spans="3:17" ht="12.75">
      <c r="C66" s="1"/>
      <c r="D66" s="1"/>
      <c r="E66" s="1"/>
      <c r="F66" s="1"/>
      <c r="G66" s="1"/>
      <c r="H66" s="1"/>
      <c r="I66" s="1"/>
      <c r="J66" s="1"/>
      <c r="K66" s="1"/>
      <c r="L66" s="1"/>
      <c r="M66" s="1"/>
      <c r="N66" s="1"/>
      <c r="O66" s="1"/>
      <c r="P66" s="1"/>
      <c r="Q66" s="1"/>
    </row>
    <row r="67" spans="3:17" ht="12.75">
      <c r="C67" s="1"/>
      <c r="D67" s="1"/>
      <c r="E67" s="1"/>
      <c r="F67" s="1"/>
      <c r="G67" s="1"/>
      <c r="H67" s="1"/>
      <c r="I67" s="1"/>
      <c r="J67" s="1"/>
      <c r="K67" s="1"/>
      <c r="L67" s="1"/>
      <c r="M67" s="1"/>
      <c r="N67" s="1"/>
      <c r="O67" s="1"/>
      <c r="P67" s="1"/>
      <c r="Q67" s="1"/>
    </row>
    <row r="68" spans="3:17" ht="12.75">
      <c r="C68" s="1"/>
      <c r="D68" s="1"/>
      <c r="E68" s="1"/>
      <c r="F68" s="1"/>
      <c r="G68" s="1"/>
      <c r="H68" s="1"/>
      <c r="I68" s="1"/>
      <c r="J68" s="1"/>
      <c r="K68" s="1"/>
      <c r="L68" s="1"/>
      <c r="M68" s="1"/>
      <c r="N68" s="1"/>
      <c r="O68" s="1"/>
      <c r="P68" s="1"/>
      <c r="Q68" s="1"/>
    </row>
    <row r="69" spans="3:17" ht="12.75">
      <c r="C69" s="1"/>
      <c r="D69" s="1"/>
      <c r="E69" s="1"/>
      <c r="F69" s="1"/>
      <c r="G69" s="1"/>
      <c r="H69" s="1"/>
      <c r="I69" s="1"/>
      <c r="J69" s="1"/>
      <c r="K69" s="1"/>
      <c r="L69" s="1"/>
      <c r="M69" s="1"/>
      <c r="N69" s="1"/>
      <c r="O69" s="1"/>
      <c r="P69" s="1"/>
      <c r="Q69" s="1"/>
    </row>
    <row r="70" spans="3:17" ht="12.75">
      <c r="C70" s="1"/>
      <c r="D70" s="1"/>
      <c r="E70" s="1"/>
      <c r="F70" s="1"/>
      <c r="G70" s="1"/>
      <c r="H70" s="1"/>
      <c r="I70" s="1"/>
      <c r="J70" s="1"/>
      <c r="K70" s="1"/>
      <c r="L70" s="1"/>
      <c r="M70" s="1"/>
      <c r="N70" s="1"/>
      <c r="O70" s="1"/>
      <c r="P70" s="1"/>
      <c r="Q70" s="1"/>
    </row>
    <row r="71" spans="3:17" ht="12.75">
      <c r="C71" s="1"/>
      <c r="D71" s="1"/>
      <c r="E71" s="1"/>
      <c r="F71" s="1"/>
      <c r="G71" s="1"/>
      <c r="H71" s="1"/>
      <c r="I71" s="1"/>
      <c r="J71" s="1"/>
      <c r="K71" s="1"/>
      <c r="L71" s="1"/>
      <c r="M71" s="1"/>
      <c r="N71" s="1"/>
      <c r="O71" s="1"/>
      <c r="P71" s="1"/>
      <c r="Q71" s="1"/>
    </row>
    <row r="72" spans="3:17" ht="12.75">
      <c r="C72" s="1"/>
      <c r="D72" s="1"/>
      <c r="E72" s="1"/>
      <c r="F72" s="1"/>
      <c r="G72" s="1"/>
      <c r="H72" s="1"/>
      <c r="I72" s="1"/>
      <c r="J72" s="1"/>
      <c r="K72" s="1"/>
      <c r="L72" s="1"/>
      <c r="M72" s="1"/>
      <c r="N72" s="1"/>
      <c r="O72" s="1"/>
      <c r="P72" s="1"/>
      <c r="Q72" s="1"/>
    </row>
    <row r="73" spans="3:17" ht="12.75">
      <c r="C73" s="1"/>
      <c r="D73" s="1"/>
      <c r="E73" s="1"/>
      <c r="F73" s="1"/>
      <c r="G73" s="1"/>
      <c r="H73" s="1"/>
      <c r="I73" s="1"/>
      <c r="J73" s="1"/>
      <c r="K73" s="1"/>
      <c r="L73" s="1"/>
      <c r="M73" s="1"/>
      <c r="N73" s="1"/>
      <c r="O73" s="1"/>
      <c r="P73" s="1"/>
      <c r="Q73" s="1"/>
    </row>
    <row r="74" spans="3:17" ht="12.75">
      <c r="C74" s="1"/>
      <c r="D74" s="1"/>
      <c r="E74" s="1"/>
      <c r="F74" s="1"/>
      <c r="G74" s="1"/>
      <c r="H74" s="1"/>
      <c r="I74" s="1"/>
      <c r="J74" s="1"/>
      <c r="K74" s="1"/>
      <c r="L74" s="1"/>
      <c r="M74" s="1"/>
      <c r="N74" s="1"/>
      <c r="O74" s="1"/>
      <c r="P74" s="1"/>
      <c r="Q74" s="1"/>
    </row>
    <row r="75" spans="3:17" ht="12.75">
      <c r="C75" s="1"/>
      <c r="D75" s="1"/>
      <c r="E75" s="1"/>
      <c r="F75" s="1"/>
      <c r="G75" s="1"/>
      <c r="H75" s="1"/>
      <c r="I75" s="1"/>
      <c r="J75" s="1"/>
      <c r="K75" s="1"/>
      <c r="L75" s="1"/>
      <c r="M75" s="1"/>
      <c r="N75" s="1"/>
      <c r="O75" s="1"/>
      <c r="P75" s="1"/>
      <c r="Q75" s="1"/>
    </row>
    <row r="76" spans="3:17" ht="12.75">
      <c r="C76" s="1"/>
      <c r="D76" s="1"/>
      <c r="E76" s="1"/>
      <c r="F76" s="1"/>
      <c r="G76" s="1"/>
      <c r="H76" s="1"/>
      <c r="I76" s="1"/>
      <c r="J76" s="1"/>
      <c r="K76" s="1"/>
      <c r="L76" s="1"/>
      <c r="M76" s="1"/>
      <c r="N76" s="1"/>
      <c r="O76" s="1"/>
      <c r="P76" s="1"/>
      <c r="Q76" s="1"/>
    </row>
    <row r="77" spans="3:17" ht="12.75">
      <c r="C77" s="1"/>
      <c r="D77" s="1"/>
      <c r="E77" s="1"/>
      <c r="F77" s="1"/>
      <c r="G77" s="1"/>
      <c r="H77" s="1"/>
      <c r="I77" s="1"/>
      <c r="J77" s="1"/>
      <c r="K77" s="1"/>
      <c r="L77" s="1"/>
      <c r="M77" s="1"/>
      <c r="N77" s="1"/>
      <c r="O77" s="1"/>
      <c r="P77" s="1"/>
      <c r="Q77" s="1"/>
    </row>
    <row r="78" spans="3:17" ht="12.75">
      <c r="C78" s="1"/>
      <c r="D78" s="1"/>
      <c r="E78" s="1"/>
      <c r="F78" s="1"/>
      <c r="G78" s="1"/>
      <c r="H78" s="1"/>
      <c r="I78" s="1"/>
      <c r="J78" s="1"/>
      <c r="K78" s="1"/>
      <c r="L78" s="1"/>
      <c r="M78" s="1"/>
      <c r="N78" s="1"/>
      <c r="O78" s="1"/>
      <c r="P78" s="1"/>
      <c r="Q78" s="1"/>
    </row>
    <row r="79" spans="3:17" ht="12.75">
      <c r="C79" s="1"/>
      <c r="D79" s="1"/>
      <c r="E79" s="1"/>
      <c r="F79" s="1"/>
      <c r="G79" s="1"/>
      <c r="H79" s="1"/>
      <c r="I79" s="1"/>
      <c r="J79" s="1"/>
      <c r="K79" s="1"/>
      <c r="L79" s="1"/>
      <c r="M79" s="1"/>
      <c r="N79" s="1"/>
      <c r="O79" s="1"/>
      <c r="P79" s="1"/>
      <c r="Q79" s="1"/>
    </row>
    <row r="80" spans="3:17" ht="12.75">
      <c r="C80" s="1"/>
      <c r="D80" s="1"/>
      <c r="E80" s="1"/>
      <c r="F80" s="1"/>
      <c r="G80" s="1"/>
      <c r="H80" s="1"/>
      <c r="I80" s="1"/>
      <c r="J80" s="1"/>
      <c r="K80" s="1"/>
      <c r="L80" s="1"/>
      <c r="M80" s="1"/>
      <c r="N80" s="1"/>
      <c r="O80" s="1"/>
      <c r="P80" s="1"/>
      <c r="Q80" s="1"/>
    </row>
    <row r="81" spans="3:17" ht="12.75">
      <c r="C81" s="1"/>
      <c r="D81" s="1"/>
      <c r="E81" s="1"/>
      <c r="F81" s="1"/>
      <c r="G81" s="1"/>
      <c r="H81" s="1"/>
      <c r="I81" s="1"/>
      <c r="J81" s="1"/>
      <c r="K81" s="1"/>
      <c r="L81" s="1"/>
      <c r="M81" s="1"/>
      <c r="N81" s="1"/>
      <c r="O81" s="1"/>
      <c r="P81" s="1"/>
      <c r="Q81" s="1"/>
    </row>
    <row r="82" spans="3:17" ht="12.75">
      <c r="C82" s="1"/>
      <c r="D82" s="1"/>
      <c r="E82" s="1"/>
      <c r="F82" s="1"/>
      <c r="G82" s="1"/>
      <c r="H82" s="1"/>
      <c r="I82" s="1"/>
      <c r="J82" s="1"/>
      <c r="K82" s="1"/>
      <c r="L82" s="1"/>
      <c r="M82" s="1"/>
      <c r="N82" s="1"/>
      <c r="O82" s="1"/>
      <c r="P82" s="1"/>
      <c r="Q82" s="1"/>
    </row>
    <row r="83" spans="3:17" ht="12.75">
      <c r="C83" s="1"/>
      <c r="D83" s="1"/>
      <c r="E83" s="1"/>
      <c r="F83" s="1"/>
      <c r="G83" s="1"/>
      <c r="H83" s="1"/>
      <c r="I83" s="1"/>
      <c r="J83" s="1"/>
      <c r="K83" s="1"/>
      <c r="L83" s="1"/>
      <c r="M83" s="1"/>
      <c r="N83" s="1"/>
      <c r="O83" s="1"/>
      <c r="P83" s="1"/>
      <c r="Q83" s="1"/>
    </row>
    <row r="84" spans="3:17" ht="12.75">
      <c r="C84" s="1"/>
      <c r="D84" s="1"/>
      <c r="E84" s="1"/>
      <c r="F84" s="1"/>
      <c r="G84" s="1"/>
      <c r="H84" s="1"/>
      <c r="I84" s="1"/>
      <c r="J84" s="1"/>
      <c r="K84" s="1"/>
      <c r="L84" s="1"/>
      <c r="M84" s="1"/>
      <c r="N84" s="1"/>
      <c r="O84" s="1"/>
      <c r="P84" s="1"/>
      <c r="Q84" s="1"/>
    </row>
    <row r="85" spans="3:17" ht="12.75">
      <c r="C85" s="1"/>
      <c r="D85" s="1"/>
      <c r="E85" s="1"/>
      <c r="F85" s="1"/>
      <c r="G85" s="1"/>
      <c r="H85" s="1"/>
      <c r="I85" s="1"/>
      <c r="J85" s="1"/>
      <c r="K85" s="1"/>
      <c r="L85" s="1"/>
      <c r="M85" s="1"/>
      <c r="N85" s="1"/>
      <c r="O85" s="1"/>
      <c r="P85" s="1"/>
      <c r="Q85" s="1"/>
    </row>
    <row r="86" spans="3:17" ht="12.75">
      <c r="C86" s="1"/>
      <c r="D86" s="1"/>
      <c r="E86" s="1"/>
      <c r="F86" s="1"/>
      <c r="G86" s="1"/>
      <c r="H86" s="1"/>
      <c r="I86" s="1"/>
      <c r="J86" s="1"/>
      <c r="K86" s="1"/>
      <c r="L86" s="1"/>
      <c r="M86" s="1"/>
      <c r="N86" s="1"/>
      <c r="O86" s="1"/>
      <c r="P86" s="1"/>
      <c r="Q86" s="1"/>
    </row>
    <row r="87" spans="3:17" ht="12.75">
      <c r="C87" s="1"/>
      <c r="D87" s="1"/>
      <c r="E87" s="1"/>
      <c r="F87" s="1"/>
      <c r="G87" s="1"/>
      <c r="H87" s="1"/>
      <c r="I87" s="1"/>
      <c r="J87" s="1"/>
      <c r="K87" s="1"/>
      <c r="L87" s="1"/>
      <c r="M87" s="1"/>
      <c r="N87" s="1"/>
      <c r="O87" s="1"/>
      <c r="P87" s="1"/>
      <c r="Q87" s="1"/>
    </row>
    <row r="88" spans="3:17" ht="12.75">
      <c r="C88" s="1"/>
      <c r="D88" s="1"/>
      <c r="E88" s="1"/>
      <c r="F88" s="1"/>
      <c r="G88" s="1"/>
      <c r="H88" s="1"/>
      <c r="I88" s="1"/>
      <c r="J88" s="1"/>
      <c r="K88" s="1"/>
      <c r="L88" s="1"/>
      <c r="M88" s="1"/>
      <c r="N88" s="1"/>
      <c r="O88" s="1"/>
      <c r="P88" s="1"/>
      <c r="Q88" s="1"/>
    </row>
    <row r="89" spans="3:17" ht="12.75">
      <c r="C89" s="1"/>
      <c r="D89" s="1"/>
      <c r="E89" s="1"/>
      <c r="F89" s="1"/>
      <c r="G89" s="1"/>
      <c r="H89" s="1"/>
      <c r="I89" s="1"/>
      <c r="J89" s="1"/>
      <c r="K89" s="1"/>
      <c r="L89" s="1"/>
      <c r="M89" s="1"/>
      <c r="N89" s="1"/>
      <c r="O89" s="1"/>
      <c r="P89" s="1"/>
      <c r="Q89" s="1"/>
    </row>
    <row r="90" spans="3:17" ht="12.75">
      <c r="C90" s="1"/>
      <c r="D90" s="1"/>
      <c r="E90" s="1"/>
      <c r="F90" s="1"/>
      <c r="G90" s="1"/>
      <c r="H90" s="1"/>
      <c r="I90" s="1"/>
      <c r="J90" s="1"/>
      <c r="K90" s="1"/>
      <c r="L90" s="1"/>
      <c r="M90" s="1"/>
      <c r="N90" s="1"/>
      <c r="O90" s="1"/>
      <c r="P90" s="1"/>
      <c r="Q90" s="1"/>
    </row>
    <row r="91" spans="3:17" ht="12.75">
      <c r="C91" s="1"/>
      <c r="D91" s="1"/>
      <c r="E91" s="1"/>
      <c r="F91" s="1"/>
      <c r="G91" s="1"/>
      <c r="H91" s="1"/>
      <c r="I91" s="1"/>
      <c r="J91" s="1"/>
      <c r="K91" s="1"/>
      <c r="L91" s="1"/>
      <c r="M91" s="1"/>
      <c r="N91" s="1"/>
      <c r="O91" s="1"/>
      <c r="P91" s="1"/>
      <c r="Q91" s="1"/>
    </row>
    <row r="92" spans="3:17" ht="12.75">
      <c r="C92" s="1"/>
      <c r="D92" s="1"/>
      <c r="E92" s="1"/>
      <c r="F92" s="1"/>
      <c r="G92" s="1"/>
      <c r="H92" s="1"/>
      <c r="I92" s="1"/>
      <c r="J92" s="1"/>
      <c r="K92" s="1"/>
      <c r="L92" s="1"/>
      <c r="M92" s="1"/>
      <c r="N92" s="1"/>
      <c r="O92" s="1"/>
      <c r="P92" s="1"/>
      <c r="Q92" s="1"/>
    </row>
    <row r="93" spans="3:17" ht="12.75">
      <c r="C93" s="1"/>
      <c r="D93" s="1"/>
      <c r="E93" s="1"/>
      <c r="F93" s="1"/>
      <c r="G93" s="1"/>
      <c r="H93" s="1"/>
      <c r="I93" s="1"/>
      <c r="J93" s="1"/>
      <c r="K93" s="1"/>
      <c r="L93" s="1"/>
      <c r="M93" s="1"/>
      <c r="N93" s="1"/>
      <c r="O93" s="1"/>
      <c r="P93" s="1"/>
      <c r="Q93" s="1"/>
    </row>
    <row r="94" spans="3:17" ht="12.75">
      <c r="C94" s="1"/>
      <c r="D94" s="1"/>
      <c r="E94" s="1"/>
      <c r="F94" s="1"/>
      <c r="G94" s="1"/>
      <c r="H94" s="1"/>
      <c r="I94" s="1"/>
      <c r="J94" s="1"/>
      <c r="K94" s="1"/>
      <c r="L94" s="1"/>
      <c r="M94" s="1"/>
      <c r="N94" s="1"/>
      <c r="O94" s="1"/>
      <c r="P94" s="1"/>
      <c r="Q94" s="1"/>
    </row>
    <row r="95" spans="3:17" ht="12.75">
      <c r="C95" s="1"/>
      <c r="D95" s="1"/>
      <c r="E95" s="1"/>
      <c r="F95" s="1"/>
      <c r="G95" s="1"/>
      <c r="H95" s="1"/>
      <c r="I95" s="1"/>
      <c r="J95" s="1"/>
      <c r="K95" s="1"/>
      <c r="L95" s="1"/>
      <c r="M95" s="1"/>
      <c r="N95" s="1"/>
      <c r="O95" s="1"/>
      <c r="P95" s="1"/>
      <c r="Q95" s="1"/>
    </row>
    <row r="96" spans="3:17" ht="12.75">
      <c r="C96" s="1"/>
      <c r="D96" s="1"/>
      <c r="E96" s="1"/>
      <c r="F96" s="1"/>
      <c r="G96" s="1"/>
      <c r="H96" s="1"/>
      <c r="I96" s="1"/>
      <c r="J96" s="1"/>
      <c r="K96" s="1"/>
      <c r="L96" s="1"/>
      <c r="M96" s="1"/>
      <c r="N96" s="1"/>
      <c r="O96" s="1"/>
      <c r="P96" s="1"/>
      <c r="Q96" s="1"/>
    </row>
    <row r="97" spans="3:17" ht="12.75">
      <c r="C97" s="1"/>
      <c r="D97" s="1"/>
      <c r="E97" s="1"/>
      <c r="F97" s="1"/>
      <c r="G97" s="1"/>
      <c r="H97" s="1"/>
      <c r="I97" s="1"/>
      <c r="J97" s="1"/>
      <c r="K97" s="1"/>
      <c r="L97" s="1"/>
      <c r="M97" s="1"/>
      <c r="N97" s="1"/>
      <c r="O97" s="1"/>
      <c r="P97" s="1"/>
      <c r="Q97" s="1"/>
    </row>
    <row r="98" spans="3:17" ht="12.75">
      <c r="C98" s="1"/>
      <c r="D98" s="1"/>
      <c r="E98" s="1"/>
      <c r="F98" s="1"/>
      <c r="G98" s="1"/>
      <c r="H98" s="1"/>
      <c r="I98" s="1"/>
      <c r="J98" s="1"/>
      <c r="K98" s="1"/>
      <c r="L98" s="1"/>
      <c r="M98" s="1"/>
      <c r="N98" s="1"/>
      <c r="O98" s="1"/>
      <c r="P98" s="1"/>
      <c r="Q98" s="1"/>
    </row>
    <row r="99" spans="3:17" ht="12.75">
      <c r="C99" s="1"/>
      <c r="D99" s="1"/>
      <c r="E99" s="1"/>
      <c r="F99" s="1"/>
      <c r="G99" s="1"/>
      <c r="H99" s="1"/>
      <c r="I99" s="1"/>
      <c r="J99" s="1"/>
      <c r="K99" s="1"/>
      <c r="L99" s="1"/>
      <c r="M99" s="1"/>
      <c r="N99" s="1"/>
      <c r="O99" s="1"/>
      <c r="P99" s="1"/>
      <c r="Q99" s="1"/>
    </row>
    <row r="100" spans="3:17" ht="12.75">
      <c r="C100" s="1"/>
      <c r="D100" s="1"/>
      <c r="E100" s="1"/>
      <c r="F100" s="1"/>
      <c r="G100" s="1"/>
      <c r="H100" s="1"/>
      <c r="I100" s="1"/>
      <c r="J100" s="1"/>
      <c r="K100" s="1"/>
      <c r="L100" s="1"/>
      <c r="M100" s="1"/>
      <c r="N100" s="1"/>
      <c r="O100" s="1"/>
      <c r="P100" s="1"/>
      <c r="Q100" s="1"/>
    </row>
    <row r="101" spans="3:17" ht="12.75">
      <c r="C101" s="1"/>
      <c r="D101" s="1"/>
      <c r="E101" s="1"/>
      <c r="F101" s="1"/>
      <c r="G101" s="1"/>
      <c r="H101" s="1"/>
      <c r="I101" s="1"/>
      <c r="J101" s="1"/>
      <c r="K101" s="1"/>
      <c r="L101" s="1"/>
      <c r="M101" s="1"/>
      <c r="N101" s="1"/>
      <c r="O101" s="1"/>
      <c r="P101" s="1"/>
      <c r="Q101" s="1"/>
    </row>
    <row r="102" spans="3:17" ht="12.75">
      <c r="C102" s="1"/>
      <c r="D102" s="1"/>
      <c r="E102" s="1"/>
      <c r="F102" s="1"/>
      <c r="G102" s="1"/>
      <c r="H102" s="1"/>
      <c r="I102" s="1"/>
      <c r="J102" s="1"/>
      <c r="K102" s="1"/>
      <c r="L102" s="1"/>
      <c r="M102" s="1"/>
      <c r="N102" s="1"/>
      <c r="O102" s="1"/>
      <c r="P102" s="1"/>
      <c r="Q102" s="1"/>
    </row>
    <row r="103" spans="3:17" ht="12.75">
      <c r="C103" s="1"/>
      <c r="D103" s="1"/>
      <c r="E103" s="1"/>
      <c r="F103" s="1"/>
      <c r="G103" s="1"/>
      <c r="H103" s="1"/>
      <c r="I103" s="1"/>
      <c r="J103" s="1"/>
      <c r="K103" s="1"/>
      <c r="L103" s="1"/>
      <c r="M103" s="1"/>
      <c r="N103" s="1"/>
      <c r="O103" s="1"/>
      <c r="P103" s="1"/>
      <c r="Q103" s="1"/>
    </row>
    <row r="104" spans="3:17" ht="12.75">
      <c r="C104" s="1"/>
      <c r="D104" s="1"/>
      <c r="E104" s="1"/>
      <c r="F104" s="1"/>
      <c r="G104" s="1"/>
      <c r="H104" s="1"/>
      <c r="I104" s="1"/>
      <c r="J104" s="1"/>
      <c r="K104" s="1"/>
      <c r="L104" s="1"/>
      <c r="M104" s="1"/>
      <c r="N104" s="1"/>
      <c r="O104" s="1"/>
      <c r="P104" s="1"/>
      <c r="Q104" s="1"/>
    </row>
    <row r="105" spans="3:17" ht="12.75">
      <c r="C105" s="1"/>
      <c r="D105" s="1"/>
      <c r="E105" s="1"/>
      <c r="F105" s="1"/>
      <c r="G105" s="1"/>
      <c r="H105" s="1"/>
      <c r="I105" s="1"/>
      <c r="J105" s="1"/>
      <c r="K105" s="1"/>
      <c r="L105" s="1"/>
      <c r="M105" s="1"/>
      <c r="N105" s="1"/>
      <c r="O105" s="1"/>
      <c r="P105" s="1"/>
      <c r="Q105" s="1"/>
    </row>
    <row r="106" spans="3:17" ht="12.75">
      <c r="C106" s="1"/>
      <c r="D106" s="1"/>
      <c r="E106" s="1"/>
      <c r="F106" s="1"/>
      <c r="G106" s="1"/>
      <c r="H106" s="1"/>
      <c r="I106" s="1"/>
      <c r="J106" s="1"/>
      <c r="K106" s="1"/>
      <c r="L106" s="1"/>
      <c r="M106" s="1"/>
      <c r="N106" s="1"/>
      <c r="O106" s="1"/>
      <c r="P106" s="1"/>
      <c r="Q106" s="1"/>
    </row>
    <row r="107" spans="3:17" ht="12.75">
      <c r="C107" s="1"/>
      <c r="D107" s="1"/>
      <c r="E107" s="1"/>
      <c r="F107" s="1"/>
      <c r="G107" s="1"/>
      <c r="H107" s="1"/>
      <c r="I107" s="1"/>
      <c r="J107" s="1"/>
      <c r="K107" s="1"/>
      <c r="L107" s="1"/>
      <c r="M107" s="1"/>
      <c r="N107" s="1"/>
      <c r="O107" s="1"/>
      <c r="P107" s="1"/>
      <c r="Q107" s="1"/>
    </row>
    <row r="108" spans="3:17" ht="12.75">
      <c r="C108" s="1"/>
      <c r="D108" s="1"/>
      <c r="E108" s="1"/>
      <c r="F108" s="1"/>
      <c r="G108" s="1"/>
      <c r="H108" s="1"/>
      <c r="I108" s="1"/>
      <c r="J108" s="1"/>
      <c r="K108" s="1"/>
      <c r="L108" s="1"/>
      <c r="M108" s="1"/>
      <c r="N108" s="1"/>
      <c r="O108" s="1"/>
      <c r="P108" s="1"/>
      <c r="Q108" s="1"/>
    </row>
    <row r="109" spans="3:17" ht="12.75">
      <c r="C109" s="1"/>
      <c r="D109" s="1"/>
      <c r="E109" s="1"/>
      <c r="F109" s="1"/>
      <c r="G109" s="1"/>
      <c r="H109" s="1"/>
      <c r="I109" s="1"/>
      <c r="J109" s="1"/>
      <c r="K109" s="1"/>
      <c r="L109" s="1"/>
      <c r="M109" s="1"/>
      <c r="N109" s="1"/>
      <c r="O109" s="1"/>
      <c r="P109" s="1"/>
      <c r="Q109" s="1"/>
    </row>
    <row r="110" spans="3:17" ht="12.75">
      <c r="C110" s="1"/>
      <c r="D110" s="1"/>
      <c r="E110" s="1"/>
      <c r="F110" s="1"/>
      <c r="G110" s="1"/>
      <c r="H110" s="1"/>
      <c r="I110" s="1"/>
      <c r="J110" s="1"/>
      <c r="K110" s="1"/>
      <c r="L110" s="1"/>
      <c r="M110" s="1"/>
      <c r="N110" s="1"/>
      <c r="O110" s="1"/>
      <c r="P110" s="1"/>
      <c r="Q110" s="1"/>
    </row>
    <row r="111" spans="3:17" ht="12.75">
      <c r="C111" s="1"/>
      <c r="D111" s="1"/>
      <c r="E111" s="1"/>
      <c r="F111" s="1"/>
      <c r="G111" s="1"/>
      <c r="H111" s="1"/>
      <c r="I111" s="1"/>
      <c r="J111" s="1"/>
      <c r="K111" s="1"/>
      <c r="L111" s="1"/>
      <c r="M111" s="1"/>
      <c r="N111" s="1"/>
      <c r="O111" s="1"/>
      <c r="P111" s="1"/>
      <c r="Q111" s="1"/>
    </row>
    <row r="112" spans="3:17" ht="12.75">
      <c r="C112" s="1"/>
      <c r="D112" s="1"/>
      <c r="E112" s="1"/>
      <c r="F112" s="1"/>
      <c r="G112" s="1"/>
      <c r="H112" s="1"/>
      <c r="I112" s="1"/>
      <c r="J112" s="1"/>
      <c r="K112" s="1"/>
      <c r="L112" s="1"/>
      <c r="M112" s="1"/>
      <c r="N112" s="1"/>
      <c r="O112" s="1"/>
      <c r="P112" s="1"/>
      <c r="Q112" s="1"/>
    </row>
    <row r="113" spans="3:17" ht="12.75">
      <c r="C113" s="1"/>
      <c r="D113" s="1"/>
      <c r="E113" s="1"/>
      <c r="F113" s="1"/>
      <c r="G113" s="1"/>
      <c r="H113" s="1"/>
      <c r="I113" s="1"/>
      <c r="J113" s="1"/>
      <c r="K113" s="1"/>
      <c r="L113" s="1"/>
      <c r="M113" s="1"/>
      <c r="N113" s="1"/>
      <c r="O113" s="1"/>
      <c r="P113" s="1"/>
      <c r="Q113" s="1"/>
    </row>
    <row r="114" spans="3:17" ht="12.75">
      <c r="C114" s="1"/>
      <c r="D114" s="1"/>
      <c r="E114" s="1"/>
      <c r="F114" s="1"/>
      <c r="G114" s="1"/>
      <c r="H114" s="1"/>
      <c r="I114" s="1"/>
      <c r="J114" s="1"/>
      <c r="K114" s="1"/>
      <c r="L114" s="1"/>
      <c r="M114" s="1"/>
      <c r="N114" s="1"/>
      <c r="O114" s="1"/>
      <c r="P114" s="1"/>
      <c r="Q114" s="1"/>
    </row>
    <row r="115" spans="3:17" ht="12.75">
      <c r="C115" s="1"/>
      <c r="D115" s="1"/>
      <c r="E115" s="1"/>
      <c r="F115" s="1"/>
      <c r="G115" s="1"/>
      <c r="H115" s="1"/>
      <c r="I115" s="1"/>
      <c r="J115" s="1"/>
      <c r="K115" s="1"/>
      <c r="L115" s="1"/>
      <c r="M115" s="1"/>
      <c r="N115" s="1"/>
      <c r="O115" s="1"/>
      <c r="P115" s="1"/>
      <c r="Q115" s="1"/>
    </row>
    <row r="116" spans="3:17" ht="12.75">
      <c r="C116" s="1"/>
      <c r="D116" s="1"/>
      <c r="E116" s="1"/>
      <c r="F116" s="1"/>
      <c r="G116" s="1"/>
      <c r="H116" s="1"/>
      <c r="I116" s="1"/>
      <c r="J116" s="1"/>
      <c r="K116" s="1"/>
      <c r="L116" s="1"/>
      <c r="M116" s="1"/>
      <c r="N116" s="1"/>
      <c r="O116" s="1"/>
      <c r="P116" s="1"/>
      <c r="Q116" s="1"/>
    </row>
    <row r="117" spans="3:17" ht="12.75">
      <c r="C117" s="1"/>
      <c r="D117" s="1"/>
      <c r="E117" s="1"/>
      <c r="F117" s="1"/>
      <c r="G117" s="1"/>
      <c r="H117" s="1"/>
      <c r="I117" s="1"/>
      <c r="J117" s="1"/>
      <c r="K117" s="1"/>
      <c r="L117" s="1"/>
      <c r="M117" s="1"/>
      <c r="N117" s="1"/>
      <c r="O117" s="1"/>
      <c r="P117" s="1"/>
      <c r="Q117" s="1"/>
    </row>
    <row r="118" spans="3:17" ht="12.75">
      <c r="C118" s="1"/>
      <c r="D118" s="1"/>
      <c r="E118" s="1"/>
      <c r="F118" s="1"/>
      <c r="G118" s="1"/>
      <c r="H118" s="1"/>
      <c r="I118" s="1"/>
      <c r="J118" s="1"/>
      <c r="K118" s="1"/>
      <c r="L118" s="1"/>
      <c r="M118" s="1"/>
      <c r="N118" s="1"/>
      <c r="O118" s="1"/>
      <c r="P118" s="1"/>
      <c r="Q118" s="1"/>
    </row>
    <row r="119" spans="3:17" ht="12.75">
      <c r="C119" s="1"/>
      <c r="D119" s="1"/>
      <c r="E119" s="1"/>
      <c r="F119" s="1"/>
      <c r="G119" s="1"/>
      <c r="H119" s="1"/>
      <c r="I119" s="1"/>
      <c r="J119" s="1"/>
      <c r="K119" s="1"/>
      <c r="L119" s="1"/>
      <c r="M119" s="1"/>
      <c r="N119" s="1"/>
      <c r="O119" s="1"/>
      <c r="P119" s="1"/>
      <c r="Q119" s="1"/>
    </row>
    <row r="120" spans="3:17" ht="12.75">
      <c r="C120" s="1"/>
      <c r="D120" s="1"/>
      <c r="E120" s="1"/>
      <c r="F120" s="1"/>
      <c r="G120" s="1"/>
      <c r="H120" s="1"/>
      <c r="I120" s="1"/>
      <c r="J120" s="1"/>
      <c r="K120" s="1"/>
      <c r="L120" s="1"/>
      <c r="M120" s="1"/>
      <c r="N120" s="1"/>
      <c r="O120" s="1"/>
      <c r="P120" s="1"/>
      <c r="Q120" s="1"/>
    </row>
    <row r="121" spans="3:17" ht="12.75">
      <c r="C121" s="1"/>
      <c r="D121" s="1"/>
      <c r="E121" s="1"/>
      <c r="F121" s="1"/>
      <c r="G121" s="1"/>
      <c r="H121" s="1"/>
      <c r="I121" s="1"/>
      <c r="J121" s="1"/>
      <c r="K121" s="1"/>
      <c r="L121" s="1"/>
      <c r="M121" s="1"/>
      <c r="N121" s="1"/>
      <c r="O121" s="1"/>
      <c r="P121" s="1"/>
      <c r="Q121" s="1"/>
    </row>
    <row r="122" spans="3:17" ht="12.75">
      <c r="C122" s="1"/>
      <c r="D122" s="1"/>
      <c r="E122" s="1"/>
      <c r="F122" s="1"/>
      <c r="G122" s="1"/>
      <c r="H122" s="1"/>
      <c r="I122" s="1"/>
      <c r="J122" s="1"/>
      <c r="K122" s="1"/>
      <c r="L122" s="1"/>
      <c r="M122" s="1"/>
      <c r="N122" s="1"/>
      <c r="O122" s="1"/>
      <c r="P122" s="1"/>
      <c r="Q122" s="1"/>
    </row>
    <row r="123" spans="3:17" ht="12.75">
      <c r="C123" s="1"/>
      <c r="D123" s="1"/>
      <c r="E123" s="1"/>
      <c r="F123" s="1"/>
      <c r="G123" s="1"/>
      <c r="H123" s="1"/>
      <c r="I123" s="1"/>
      <c r="J123" s="1"/>
      <c r="K123" s="1"/>
      <c r="L123" s="1"/>
      <c r="M123" s="1"/>
      <c r="N123" s="1"/>
      <c r="O123" s="1"/>
      <c r="P123" s="1"/>
      <c r="Q123" s="1"/>
    </row>
    <row r="124" spans="3:17" ht="12.75">
      <c r="C124" s="1"/>
      <c r="D124" s="1"/>
      <c r="E124" s="1"/>
      <c r="F124" s="1"/>
      <c r="G124" s="1"/>
      <c r="H124" s="1"/>
      <c r="I124" s="1"/>
      <c r="J124" s="1"/>
      <c r="K124" s="1"/>
      <c r="L124" s="1"/>
      <c r="M124" s="1"/>
      <c r="N124" s="1"/>
      <c r="O124" s="1"/>
      <c r="P124" s="1"/>
      <c r="Q124" s="1"/>
    </row>
    <row r="125" spans="3:17" ht="12.75">
      <c r="C125" s="1"/>
      <c r="D125" s="1"/>
      <c r="E125" s="1"/>
      <c r="F125" s="1"/>
      <c r="G125" s="1"/>
      <c r="H125" s="1"/>
      <c r="I125" s="1"/>
      <c r="J125" s="1"/>
      <c r="K125" s="1"/>
      <c r="L125" s="1"/>
      <c r="M125" s="1"/>
      <c r="N125" s="1"/>
      <c r="O125" s="1"/>
      <c r="P125" s="1"/>
      <c r="Q125" s="1"/>
    </row>
    <row r="126" spans="3:17" ht="12.75">
      <c r="C126" s="1"/>
      <c r="D126" s="1"/>
      <c r="E126" s="1"/>
      <c r="F126" s="1"/>
      <c r="G126" s="1"/>
      <c r="H126" s="1"/>
      <c r="I126" s="1"/>
      <c r="J126" s="1"/>
      <c r="K126" s="1"/>
      <c r="L126" s="1"/>
      <c r="M126" s="1"/>
      <c r="N126" s="1"/>
      <c r="O126" s="1"/>
      <c r="P126" s="1"/>
      <c r="Q126" s="1"/>
    </row>
    <row r="127" spans="3:17" ht="12.75">
      <c r="C127" s="1"/>
      <c r="D127" s="1"/>
      <c r="E127" s="1"/>
      <c r="F127" s="1"/>
      <c r="G127" s="1"/>
      <c r="H127" s="1"/>
      <c r="I127" s="1"/>
      <c r="J127" s="1"/>
      <c r="K127" s="1"/>
      <c r="L127" s="1"/>
      <c r="M127" s="1"/>
      <c r="N127" s="1"/>
      <c r="O127" s="1"/>
      <c r="P127" s="1"/>
      <c r="Q127" s="1"/>
    </row>
    <row r="128" spans="3:17" ht="12.75">
      <c r="C128" s="1"/>
      <c r="D128" s="1"/>
      <c r="E128" s="1"/>
      <c r="F128" s="1"/>
      <c r="G128" s="1"/>
      <c r="H128" s="1"/>
      <c r="I128" s="1"/>
      <c r="J128" s="1"/>
      <c r="K128" s="1"/>
      <c r="L128" s="1"/>
      <c r="M128" s="1"/>
      <c r="N128" s="1"/>
      <c r="O128" s="1"/>
      <c r="P128" s="1"/>
      <c r="Q128" s="1"/>
    </row>
    <row r="129" spans="3:17" ht="12.75">
      <c r="C129" s="1"/>
      <c r="D129" s="1"/>
      <c r="E129" s="1"/>
      <c r="F129" s="1"/>
      <c r="G129" s="1"/>
      <c r="H129" s="1"/>
      <c r="I129" s="1"/>
      <c r="J129" s="1"/>
      <c r="K129" s="1"/>
      <c r="L129" s="1"/>
      <c r="M129" s="1"/>
      <c r="N129" s="1"/>
      <c r="O129" s="1"/>
      <c r="P129" s="1"/>
      <c r="Q129" s="1"/>
    </row>
    <row r="130" spans="3:17" ht="12.75">
      <c r="C130" s="1"/>
      <c r="D130" s="1"/>
      <c r="E130" s="1"/>
      <c r="F130" s="1"/>
      <c r="G130" s="1"/>
      <c r="H130" s="1"/>
      <c r="I130" s="1"/>
      <c r="J130" s="1"/>
      <c r="K130" s="1"/>
      <c r="L130" s="1"/>
      <c r="M130" s="1"/>
      <c r="N130" s="1"/>
      <c r="O130" s="1"/>
      <c r="P130" s="1"/>
      <c r="Q130" s="1"/>
    </row>
    <row r="131" spans="3:17" ht="12.75">
      <c r="C131" s="1"/>
      <c r="D131" s="1"/>
      <c r="E131" s="1"/>
      <c r="F131" s="1"/>
      <c r="G131" s="1"/>
      <c r="H131" s="1"/>
      <c r="I131" s="1"/>
      <c r="J131" s="1"/>
      <c r="K131" s="1"/>
      <c r="L131" s="1"/>
      <c r="M131" s="1"/>
      <c r="N131" s="1"/>
      <c r="O131" s="1"/>
      <c r="P131" s="1"/>
      <c r="Q131" s="1"/>
    </row>
    <row r="132" spans="3:17" ht="12.75">
      <c r="C132" s="1"/>
      <c r="D132" s="1"/>
      <c r="E132" s="1"/>
      <c r="F132" s="1"/>
      <c r="G132" s="1"/>
      <c r="H132" s="1"/>
      <c r="I132" s="1"/>
      <c r="J132" s="1"/>
      <c r="K132" s="1"/>
      <c r="L132" s="1"/>
      <c r="M132" s="1"/>
      <c r="N132" s="1"/>
      <c r="O132" s="1"/>
      <c r="P132" s="1"/>
      <c r="Q132" s="1"/>
    </row>
    <row r="133" spans="3:17" ht="12.75">
      <c r="C133" s="1"/>
      <c r="D133" s="1"/>
      <c r="E133" s="1"/>
      <c r="F133" s="1"/>
      <c r="G133" s="1"/>
      <c r="H133" s="1"/>
      <c r="I133" s="1"/>
      <c r="J133" s="1"/>
      <c r="K133" s="1"/>
      <c r="L133" s="1"/>
      <c r="M133" s="1"/>
      <c r="N133" s="1"/>
      <c r="O133" s="1"/>
      <c r="P133" s="1"/>
      <c r="Q133" s="1"/>
    </row>
    <row r="134" spans="3:17" ht="12.75">
      <c r="C134" s="1"/>
      <c r="D134" s="1"/>
      <c r="E134" s="1"/>
      <c r="F134" s="1"/>
      <c r="G134" s="1"/>
      <c r="H134" s="1"/>
      <c r="I134" s="1"/>
      <c r="J134" s="1"/>
      <c r="K134" s="1"/>
      <c r="L134" s="1"/>
      <c r="M134" s="1"/>
      <c r="N134" s="1"/>
      <c r="O134" s="1"/>
      <c r="P134" s="1"/>
      <c r="Q134" s="1"/>
    </row>
    <row r="135" spans="3:17" ht="12.75">
      <c r="C135" s="1"/>
      <c r="D135" s="1"/>
      <c r="E135" s="1"/>
      <c r="F135" s="1"/>
      <c r="G135" s="1"/>
      <c r="H135" s="1"/>
      <c r="I135" s="1"/>
      <c r="J135" s="1"/>
      <c r="K135" s="1"/>
      <c r="L135" s="1"/>
      <c r="M135" s="1"/>
      <c r="N135" s="1"/>
      <c r="O135" s="1"/>
      <c r="P135" s="1"/>
      <c r="Q135" s="1"/>
    </row>
    <row r="136" spans="3:17" ht="12.75">
      <c r="C136" s="1"/>
      <c r="D136" s="1"/>
      <c r="E136" s="1"/>
      <c r="F136" s="1"/>
      <c r="G136" s="1"/>
      <c r="H136" s="1"/>
      <c r="I136" s="1"/>
      <c r="J136" s="1"/>
      <c r="K136" s="1"/>
      <c r="L136" s="1"/>
      <c r="M136" s="1"/>
      <c r="N136" s="1"/>
      <c r="O136" s="1"/>
      <c r="P136" s="1"/>
      <c r="Q136" s="1"/>
    </row>
    <row r="137" spans="3:17" ht="12.75">
      <c r="C137" s="1"/>
      <c r="D137" s="1"/>
      <c r="E137" s="1"/>
      <c r="F137" s="1"/>
      <c r="G137" s="1"/>
      <c r="H137" s="1"/>
      <c r="I137" s="1"/>
      <c r="J137" s="1"/>
      <c r="K137" s="1"/>
      <c r="L137" s="1"/>
      <c r="M137" s="1"/>
      <c r="N137" s="1"/>
      <c r="O137" s="1"/>
      <c r="P137" s="1"/>
      <c r="Q137" s="1"/>
    </row>
    <row r="138" spans="3:17" ht="12.75">
      <c r="C138" s="1"/>
      <c r="D138" s="1"/>
      <c r="E138" s="1"/>
      <c r="F138" s="1"/>
      <c r="G138" s="1"/>
      <c r="H138" s="1"/>
      <c r="I138" s="1"/>
      <c r="J138" s="1"/>
      <c r="K138" s="1"/>
      <c r="L138" s="1"/>
      <c r="M138" s="1"/>
      <c r="N138" s="1"/>
      <c r="O138" s="1"/>
      <c r="P138" s="1"/>
      <c r="Q138" s="1"/>
    </row>
    <row r="139" spans="3:17" ht="12.75">
      <c r="C139" s="1"/>
      <c r="D139" s="1"/>
      <c r="E139" s="1"/>
      <c r="F139" s="1"/>
      <c r="G139" s="1"/>
      <c r="H139" s="1"/>
      <c r="I139" s="1"/>
      <c r="J139" s="1"/>
      <c r="K139" s="1"/>
      <c r="L139" s="1"/>
      <c r="M139" s="1"/>
      <c r="N139" s="1"/>
      <c r="O139" s="1"/>
      <c r="P139" s="1"/>
      <c r="Q139" s="1"/>
    </row>
    <row r="140" spans="3:17" ht="12.75">
      <c r="C140" s="1"/>
      <c r="D140" s="1"/>
      <c r="E140" s="1"/>
      <c r="F140" s="1"/>
      <c r="G140" s="1"/>
      <c r="H140" s="1"/>
      <c r="I140" s="1"/>
      <c r="J140" s="1"/>
      <c r="K140" s="1"/>
      <c r="L140" s="1"/>
      <c r="M140" s="1"/>
      <c r="N140" s="1"/>
      <c r="O140" s="1"/>
      <c r="P140" s="1"/>
      <c r="Q140" s="1"/>
    </row>
    <row r="141" spans="3:17" ht="12.75">
      <c r="C141" s="1"/>
      <c r="D141" s="1"/>
      <c r="E141" s="1"/>
      <c r="F141" s="1"/>
      <c r="G141" s="1"/>
      <c r="H141" s="1"/>
      <c r="I141" s="1"/>
      <c r="J141" s="1"/>
      <c r="K141" s="1"/>
      <c r="L141" s="1"/>
      <c r="M141" s="1"/>
      <c r="N141" s="1"/>
      <c r="O141" s="1"/>
      <c r="P141" s="1"/>
      <c r="Q141" s="1"/>
    </row>
    <row r="142" spans="3:17" ht="12.75">
      <c r="C142" s="1"/>
      <c r="D142" s="1"/>
      <c r="E142" s="1"/>
      <c r="F142" s="1"/>
      <c r="G142" s="1"/>
      <c r="H142" s="1"/>
      <c r="I142" s="1"/>
      <c r="J142" s="1"/>
      <c r="K142" s="1"/>
      <c r="L142" s="1"/>
      <c r="M142" s="1"/>
      <c r="N142" s="1"/>
      <c r="O142" s="1"/>
      <c r="P142" s="1"/>
      <c r="Q142" s="1"/>
    </row>
    <row r="143" spans="3:17" ht="12.75">
      <c r="C143" s="1"/>
      <c r="D143" s="1"/>
      <c r="E143" s="1"/>
      <c r="F143" s="1"/>
      <c r="G143" s="1"/>
      <c r="H143" s="1"/>
      <c r="I143" s="1"/>
      <c r="J143" s="1"/>
      <c r="K143" s="1"/>
      <c r="L143" s="1"/>
      <c r="M143" s="1"/>
      <c r="N143" s="1"/>
      <c r="O143" s="1"/>
      <c r="P143" s="1"/>
      <c r="Q143" s="1"/>
    </row>
    <row r="144" spans="3:17" ht="12.75">
      <c r="C144" s="1"/>
      <c r="D144" s="1"/>
      <c r="E144" s="1"/>
      <c r="F144" s="1"/>
      <c r="G144" s="1"/>
      <c r="H144" s="1"/>
      <c r="I144" s="1"/>
      <c r="J144" s="1"/>
      <c r="K144" s="1"/>
      <c r="L144" s="1"/>
      <c r="M144" s="1"/>
      <c r="N144" s="1"/>
      <c r="O144" s="1"/>
      <c r="P144" s="1"/>
      <c r="Q144" s="1"/>
    </row>
    <row r="145" spans="3:17" ht="12.75">
      <c r="C145" s="1"/>
      <c r="D145" s="1"/>
      <c r="E145" s="1"/>
      <c r="F145" s="1"/>
      <c r="G145" s="1"/>
      <c r="H145" s="1"/>
      <c r="I145" s="1"/>
      <c r="J145" s="1"/>
      <c r="K145" s="1"/>
      <c r="L145" s="1"/>
      <c r="M145" s="1"/>
      <c r="N145" s="1"/>
      <c r="O145" s="1"/>
      <c r="P145" s="1"/>
      <c r="Q145" s="1"/>
    </row>
    <row r="146" spans="3:17" ht="12.75">
      <c r="C146" s="1"/>
      <c r="D146" s="1"/>
      <c r="E146" s="1"/>
      <c r="F146" s="1"/>
      <c r="G146" s="1"/>
      <c r="H146" s="1"/>
      <c r="I146" s="1"/>
      <c r="J146" s="1"/>
      <c r="K146" s="1"/>
      <c r="L146" s="1"/>
      <c r="M146" s="1"/>
      <c r="N146" s="1"/>
      <c r="O146" s="1"/>
      <c r="P146" s="1"/>
      <c r="Q146" s="1"/>
    </row>
    <row r="147" spans="3:17" ht="12.75">
      <c r="C147" s="1"/>
      <c r="D147" s="1"/>
      <c r="E147" s="1"/>
      <c r="F147" s="1"/>
      <c r="G147" s="1"/>
      <c r="H147" s="1"/>
      <c r="I147" s="1"/>
      <c r="J147" s="1"/>
      <c r="K147" s="1"/>
      <c r="L147" s="1"/>
      <c r="M147" s="1"/>
      <c r="N147" s="1"/>
      <c r="O147" s="1"/>
      <c r="P147" s="1"/>
      <c r="Q147" s="1"/>
    </row>
    <row r="148" spans="3:17" ht="12.75">
      <c r="C148" s="1"/>
      <c r="D148" s="1"/>
      <c r="E148" s="1"/>
      <c r="F148" s="1"/>
      <c r="G148" s="1"/>
      <c r="H148" s="1"/>
      <c r="I148" s="1"/>
      <c r="J148" s="1"/>
      <c r="K148" s="1"/>
      <c r="L148" s="1"/>
      <c r="M148" s="1"/>
      <c r="N148" s="1"/>
      <c r="O148" s="1"/>
      <c r="P148" s="1"/>
      <c r="Q148" s="1"/>
    </row>
    <row r="149" spans="3:17" ht="12.75">
      <c r="C149" s="1"/>
      <c r="D149" s="1"/>
      <c r="E149" s="1"/>
      <c r="F149" s="1"/>
      <c r="G149" s="1"/>
      <c r="H149" s="1"/>
      <c r="I149" s="1"/>
      <c r="J149" s="1"/>
      <c r="K149" s="1"/>
      <c r="L149" s="1"/>
      <c r="M149" s="1"/>
      <c r="N149" s="1"/>
      <c r="O149" s="1"/>
      <c r="P149" s="1"/>
      <c r="Q149" s="1"/>
    </row>
    <row r="150" spans="3:17" ht="12.75">
      <c r="C150" s="1"/>
      <c r="D150" s="1"/>
      <c r="E150" s="1"/>
      <c r="F150" s="1"/>
      <c r="G150" s="1"/>
      <c r="H150" s="1"/>
      <c r="I150" s="1"/>
      <c r="J150" s="1"/>
      <c r="K150" s="1"/>
      <c r="L150" s="1"/>
      <c r="M150" s="1"/>
      <c r="N150" s="1"/>
      <c r="O150" s="1"/>
      <c r="P150" s="1"/>
      <c r="Q150" s="1"/>
    </row>
    <row r="151" spans="3:17" ht="12.75">
      <c r="C151" s="1"/>
      <c r="D151" s="1"/>
      <c r="E151" s="1"/>
      <c r="F151" s="1"/>
      <c r="G151" s="1"/>
      <c r="H151" s="1"/>
      <c r="I151" s="1"/>
      <c r="J151" s="1"/>
      <c r="K151" s="1"/>
      <c r="L151" s="1"/>
      <c r="M151" s="1"/>
      <c r="N151" s="1"/>
      <c r="O151" s="1"/>
      <c r="P151" s="1"/>
      <c r="Q151" s="1"/>
    </row>
    <row r="152" spans="3:17" ht="12.75">
      <c r="C152" s="1"/>
      <c r="D152" s="1"/>
      <c r="E152" s="1"/>
      <c r="F152" s="1"/>
      <c r="G152" s="1"/>
      <c r="H152" s="1"/>
      <c r="I152" s="1"/>
      <c r="J152" s="1"/>
      <c r="K152" s="1"/>
      <c r="L152" s="1"/>
      <c r="M152" s="1"/>
      <c r="N152" s="1"/>
      <c r="O152" s="1"/>
      <c r="P152" s="1"/>
      <c r="Q152" s="1"/>
    </row>
    <row r="153" spans="3:17" ht="12.75">
      <c r="C153" s="1"/>
      <c r="D153" s="1"/>
      <c r="E153" s="1"/>
      <c r="F153" s="1"/>
      <c r="G153" s="1"/>
      <c r="H153" s="1"/>
      <c r="I153" s="1"/>
      <c r="J153" s="1"/>
      <c r="K153" s="1"/>
      <c r="L153" s="1"/>
      <c r="M153" s="1"/>
      <c r="N153" s="1"/>
      <c r="O153" s="1"/>
      <c r="P153" s="1"/>
      <c r="Q153" s="1"/>
    </row>
    <row r="154" spans="3:17" ht="12.75">
      <c r="C154" s="1"/>
      <c r="D154" s="1"/>
      <c r="E154" s="1"/>
      <c r="F154" s="1"/>
      <c r="G154" s="1"/>
      <c r="H154" s="1"/>
      <c r="I154" s="1"/>
      <c r="J154" s="1"/>
      <c r="K154" s="1"/>
      <c r="L154" s="1"/>
      <c r="M154" s="1"/>
      <c r="N154" s="1"/>
      <c r="O154" s="1"/>
      <c r="P154" s="1"/>
      <c r="Q154" s="1"/>
    </row>
    <row r="155" spans="3:17" ht="12.75">
      <c r="C155" s="1"/>
      <c r="D155" s="1"/>
      <c r="E155" s="1"/>
      <c r="F155" s="1"/>
      <c r="G155" s="1"/>
      <c r="H155" s="1"/>
      <c r="I155" s="1"/>
      <c r="J155" s="1"/>
      <c r="K155" s="1"/>
      <c r="L155" s="1"/>
      <c r="M155" s="1"/>
      <c r="N155" s="1"/>
      <c r="O155" s="1"/>
      <c r="P155" s="1"/>
      <c r="Q155" s="1"/>
    </row>
    <row r="156" spans="3:17" ht="12.75">
      <c r="C156" s="1"/>
      <c r="D156" s="1"/>
      <c r="E156" s="1"/>
      <c r="F156" s="1"/>
      <c r="G156" s="1"/>
      <c r="H156" s="1"/>
      <c r="I156" s="1"/>
      <c r="J156" s="1"/>
      <c r="K156" s="1"/>
      <c r="L156" s="1"/>
      <c r="M156" s="1"/>
      <c r="N156" s="1"/>
      <c r="O156" s="1"/>
      <c r="P156" s="1"/>
      <c r="Q156" s="1"/>
    </row>
    <row r="157" spans="3:17" ht="12.75">
      <c r="C157" s="1"/>
      <c r="D157" s="1"/>
      <c r="E157" s="1"/>
      <c r="F157" s="1"/>
      <c r="G157" s="1"/>
      <c r="H157" s="1"/>
      <c r="I157" s="1"/>
      <c r="J157" s="1"/>
      <c r="K157" s="1"/>
      <c r="L157" s="1"/>
      <c r="M157" s="1"/>
      <c r="N157" s="1"/>
      <c r="O157" s="1"/>
      <c r="P157" s="1"/>
      <c r="Q157" s="1"/>
    </row>
    <row r="158" spans="3:17" ht="12.75">
      <c r="C158" s="1"/>
      <c r="D158" s="1"/>
      <c r="E158" s="1"/>
      <c r="F158" s="1"/>
      <c r="G158" s="1"/>
      <c r="H158" s="1"/>
      <c r="I158" s="1"/>
      <c r="J158" s="1"/>
      <c r="K158" s="1"/>
      <c r="L158" s="1"/>
      <c r="M158" s="1"/>
      <c r="N158" s="1"/>
      <c r="O158" s="1"/>
      <c r="P158" s="1"/>
      <c r="Q158" s="1"/>
    </row>
    <row r="159" spans="3:17" ht="12.75">
      <c r="C159" s="1"/>
      <c r="D159" s="1"/>
      <c r="E159" s="1"/>
      <c r="F159" s="1"/>
      <c r="G159" s="1"/>
      <c r="H159" s="1"/>
      <c r="I159" s="1"/>
      <c r="J159" s="1"/>
      <c r="K159" s="1"/>
      <c r="L159" s="1"/>
      <c r="M159" s="1"/>
      <c r="N159" s="1"/>
      <c r="O159" s="1"/>
      <c r="P159" s="1"/>
      <c r="Q159" s="1"/>
    </row>
    <row r="160" spans="3:17" ht="12.75">
      <c r="C160" s="1"/>
      <c r="D160" s="1"/>
      <c r="E160" s="1"/>
      <c r="F160" s="1"/>
      <c r="G160" s="1"/>
      <c r="H160" s="1"/>
      <c r="I160" s="1"/>
      <c r="J160" s="1"/>
      <c r="K160" s="1"/>
      <c r="L160" s="1"/>
      <c r="M160" s="1"/>
      <c r="N160" s="1"/>
      <c r="O160" s="1"/>
      <c r="P160" s="1"/>
      <c r="Q160" s="1"/>
    </row>
    <row r="161" spans="3:17" ht="12.75">
      <c r="C161" s="1"/>
      <c r="D161" s="1"/>
      <c r="E161" s="1"/>
      <c r="F161" s="1"/>
      <c r="G161" s="1"/>
      <c r="H161" s="1"/>
      <c r="I161" s="1"/>
      <c r="J161" s="1"/>
      <c r="K161" s="1"/>
      <c r="L161" s="1"/>
      <c r="M161" s="1"/>
      <c r="N161" s="1"/>
      <c r="O161" s="1"/>
      <c r="P161" s="1"/>
      <c r="Q161" s="1"/>
    </row>
    <row r="162" spans="3:17" ht="12.75">
      <c r="C162" s="1"/>
      <c r="D162" s="1"/>
      <c r="E162" s="1"/>
      <c r="F162" s="1"/>
      <c r="G162" s="1"/>
      <c r="H162" s="1"/>
      <c r="I162" s="1"/>
      <c r="J162" s="1"/>
      <c r="K162" s="1"/>
      <c r="L162" s="1"/>
      <c r="M162" s="1"/>
      <c r="N162" s="1"/>
      <c r="O162" s="1"/>
      <c r="P162" s="1"/>
      <c r="Q162" s="1"/>
    </row>
    <row r="163" spans="3:17" ht="12.75">
      <c r="C163" s="1"/>
      <c r="D163" s="1"/>
      <c r="E163" s="1"/>
      <c r="F163" s="1"/>
      <c r="G163" s="1"/>
      <c r="H163" s="1"/>
      <c r="I163" s="1"/>
      <c r="J163" s="1"/>
      <c r="K163" s="1"/>
      <c r="L163" s="1"/>
      <c r="M163" s="1"/>
      <c r="N163" s="1"/>
      <c r="O163" s="1"/>
      <c r="P163" s="1"/>
      <c r="Q163" s="1"/>
    </row>
    <row r="164" spans="3:17" ht="12.75">
      <c r="C164" s="1"/>
      <c r="D164" s="1"/>
      <c r="E164" s="1"/>
      <c r="F164" s="1"/>
      <c r="G164" s="1"/>
      <c r="H164" s="1"/>
      <c r="I164" s="1"/>
      <c r="J164" s="1"/>
      <c r="K164" s="1"/>
      <c r="L164" s="1"/>
      <c r="M164" s="1"/>
      <c r="N164" s="1"/>
      <c r="O164" s="1"/>
      <c r="P164" s="1"/>
      <c r="Q164" s="1"/>
    </row>
    <row r="165" spans="3:17" ht="12.75">
      <c r="C165" s="1"/>
      <c r="D165" s="1"/>
      <c r="E165" s="1"/>
      <c r="F165" s="1"/>
      <c r="G165" s="1"/>
      <c r="H165" s="1"/>
      <c r="I165" s="1"/>
      <c r="J165" s="1"/>
      <c r="K165" s="1"/>
      <c r="L165" s="1"/>
      <c r="M165" s="1"/>
      <c r="N165" s="1"/>
      <c r="O165" s="1"/>
      <c r="P165" s="1"/>
      <c r="Q165" s="1"/>
    </row>
    <row r="166" spans="3:17" ht="12.75">
      <c r="C166" s="1"/>
      <c r="D166" s="1"/>
      <c r="E166" s="1"/>
      <c r="F166" s="1"/>
      <c r="G166" s="1"/>
      <c r="H166" s="1"/>
      <c r="I166" s="1"/>
      <c r="J166" s="1"/>
      <c r="K166" s="1"/>
      <c r="L166" s="1"/>
      <c r="M166" s="1"/>
      <c r="N166" s="1"/>
      <c r="O166" s="1"/>
      <c r="P166" s="1"/>
      <c r="Q166" s="1"/>
    </row>
    <row r="167" spans="3:17" ht="12.75">
      <c r="C167" s="1"/>
      <c r="D167" s="1"/>
      <c r="E167" s="1"/>
      <c r="F167" s="1"/>
      <c r="G167" s="1"/>
      <c r="H167" s="1"/>
      <c r="I167" s="1"/>
      <c r="J167" s="1"/>
      <c r="K167" s="1"/>
      <c r="L167" s="1"/>
      <c r="M167" s="1"/>
      <c r="N167" s="1"/>
      <c r="O167" s="1"/>
      <c r="P167" s="1"/>
      <c r="Q167" s="1"/>
    </row>
    <row r="168" spans="3:17" ht="12.75">
      <c r="C168" s="1"/>
      <c r="D168" s="1"/>
      <c r="E168" s="1"/>
      <c r="F168" s="1"/>
      <c r="G168" s="1"/>
      <c r="H168" s="1"/>
      <c r="I168" s="1"/>
      <c r="J168" s="1"/>
      <c r="K168" s="1"/>
      <c r="L168" s="1"/>
      <c r="M168" s="1"/>
      <c r="N168" s="1"/>
      <c r="O168" s="1"/>
      <c r="P168" s="1"/>
      <c r="Q168" s="1"/>
    </row>
    <row r="169" spans="3:17" ht="12.75">
      <c r="C169" s="1"/>
      <c r="D169" s="1"/>
      <c r="E169" s="1"/>
      <c r="F169" s="1"/>
      <c r="G169" s="1"/>
      <c r="H169" s="1"/>
      <c r="I169" s="1"/>
      <c r="J169" s="1"/>
      <c r="K169" s="1"/>
      <c r="L169" s="1"/>
      <c r="M169" s="1"/>
      <c r="N169" s="1"/>
      <c r="O169" s="1"/>
      <c r="P169" s="1"/>
      <c r="Q169" s="1"/>
    </row>
    <row r="170" spans="3:17" ht="12.75">
      <c r="C170" s="1"/>
      <c r="D170" s="1"/>
      <c r="E170" s="1"/>
      <c r="F170" s="1"/>
      <c r="G170" s="1"/>
      <c r="H170" s="1"/>
      <c r="I170" s="1"/>
      <c r="J170" s="1"/>
      <c r="K170" s="1"/>
      <c r="L170" s="1"/>
      <c r="M170" s="1"/>
      <c r="N170" s="1"/>
      <c r="O170" s="1"/>
      <c r="P170" s="1"/>
      <c r="Q170" s="1"/>
    </row>
    <row r="171" spans="3:17" ht="12.75">
      <c r="C171" s="1"/>
      <c r="D171" s="1"/>
      <c r="E171" s="1"/>
      <c r="F171" s="1"/>
      <c r="G171" s="1"/>
      <c r="H171" s="1"/>
      <c r="I171" s="1"/>
      <c r="J171" s="1"/>
      <c r="K171" s="1"/>
      <c r="L171" s="1"/>
      <c r="M171" s="1"/>
      <c r="N171" s="1"/>
      <c r="O171" s="1"/>
      <c r="P171" s="1"/>
      <c r="Q171" s="1"/>
    </row>
    <row r="172" spans="3:17" ht="12.75">
      <c r="C172" s="1"/>
      <c r="D172" s="1"/>
      <c r="E172" s="1"/>
      <c r="F172" s="1"/>
      <c r="G172" s="1"/>
      <c r="H172" s="1"/>
      <c r="I172" s="1"/>
      <c r="J172" s="1"/>
      <c r="K172" s="1"/>
      <c r="L172" s="1"/>
      <c r="M172" s="1"/>
      <c r="N172" s="1"/>
      <c r="O172" s="1"/>
      <c r="P172" s="1"/>
      <c r="Q172" s="1"/>
    </row>
    <row r="173" spans="3:17" ht="12.75">
      <c r="C173" s="1"/>
      <c r="D173" s="1"/>
      <c r="E173" s="1"/>
      <c r="F173" s="1"/>
      <c r="G173" s="1"/>
      <c r="H173" s="1"/>
      <c r="I173" s="1"/>
      <c r="J173" s="1"/>
      <c r="K173" s="1"/>
      <c r="L173" s="1"/>
      <c r="M173" s="1"/>
      <c r="N173" s="1"/>
      <c r="O173" s="1"/>
      <c r="P173" s="1"/>
      <c r="Q173" s="1"/>
    </row>
    <row r="174" spans="3:17" ht="12.75">
      <c r="C174" s="1"/>
      <c r="D174" s="1"/>
      <c r="E174" s="1"/>
      <c r="F174" s="1"/>
      <c r="G174" s="1"/>
      <c r="H174" s="1"/>
      <c r="I174" s="1"/>
      <c r="J174" s="1"/>
      <c r="K174" s="1"/>
      <c r="L174" s="1"/>
      <c r="M174" s="1"/>
      <c r="N174" s="1"/>
      <c r="O174" s="1"/>
      <c r="P174" s="1"/>
      <c r="Q174" s="1"/>
    </row>
    <row r="175" spans="3:17" ht="12.75">
      <c r="C175" s="1"/>
      <c r="D175" s="1"/>
      <c r="E175" s="1"/>
      <c r="F175" s="1"/>
      <c r="G175" s="1"/>
      <c r="H175" s="1"/>
      <c r="I175" s="1"/>
      <c r="J175" s="1"/>
      <c r="K175" s="1"/>
      <c r="L175" s="1"/>
      <c r="M175" s="1"/>
      <c r="N175" s="1"/>
      <c r="O175" s="1"/>
      <c r="P175" s="1"/>
      <c r="Q175" s="1"/>
    </row>
    <row r="176" spans="3:17" ht="12.75">
      <c r="C176" s="1"/>
      <c r="D176" s="1"/>
      <c r="E176" s="1"/>
      <c r="F176" s="1"/>
      <c r="G176" s="1"/>
      <c r="H176" s="1"/>
      <c r="I176" s="1"/>
      <c r="J176" s="1"/>
      <c r="K176" s="1"/>
      <c r="L176" s="1"/>
      <c r="M176" s="1"/>
      <c r="N176" s="1"/>
      <c r="O176" s="1"/>
      <c r="P176" s="1"/>
      <c r="Q176" s="1"/>
    </row>
    <row r="177" spans="3:17" ht="12.75">
      <c r="C177" s="1"/>
      <c r="D177" s="1"/>
      <c r="E177" s="1"/>
      <c r="F177" s="1"/>
      <c r="G177" s="1"/>
      <c r="H177" s="1"/>
      <c r="I177" s="1"/>
      <c r="J177" s="1"/>
      <c r="K177" s="1"/>
      <c r="L177" s="1"/>
      <c r="M177" s="1"/>
      <c r="N177" s="1"/>
      <c r="O177" s="1"/>
      <c r="P177" s="1"/>
      <c r="Q177" s="1"/>
    </row>
    <row r="178" spans="3:17" ht="12.75">
      <c r="C178" s="1"/>
      <c r="D178" s="1"/>
      <c r="E178" s="1"/>
      <c r="F178" s="1"/>
      <c r="G178" s="1"/>
      <c r="H178" s="1"/>
      <c r="I178" s="1"/>
      <c r="J178" s="1"/>
      <c r="K178" s="1"/>
      <c r="L178" s="1"/>
      <c r="M178" s="1"/>
      <c r="N178" s="1"/>
      <c r="O178" s="1"/>
      <c r="P178" s="1"/>
      <c r="Q178" s="1"/>
    </row>
    <row r="179" spans="3:17" ht="12.75">
      <c r="C179" s="1"/>
      <c r="D179" s="1"/>
      <c r="E179" s="1"/>
      <c r="F179" s="1"/>
      <c r="G179" s="1"/>
      <c r="H179" s="1"/>
      <c r="I179" s="1"/>
      <c r="J179" s="1"/>
      <c r="K179" s="1"/>
      <c r="L179" s="1"/>
      <c r="M179" s="1"/>
      <c r="N179" s="1"/>
      <c r="O179" s="1"/>
      <c r="P179" s="1"/>
      <c r="Q179" s="1"/>
    </row>
    <row r="180" spans="3:17" ht="12.75">
      <c r="C180" s="1"/>
      <c r="D180" s="1"/>
      <c r="E180" s="1"/>
      <c r="F180" s="1"/>
      <c r="G180" s="1"/>
      <c r="H180" s="1"/>
      <c r="I180" s="1"/>
      <c r="J180" s="1"/>
      <c r="K180" s="1"/>
      <c r="L180" s="1"/>
      <c r="M180" s="1"/>
      <c r="N180" s="1"/>
      <c r="O180" s="1"/>
      <c r="P180" s="1"/>
      <c r="Q180" s="1"/>
    </row>
    <row r="181" spans="3:17" ht="12.75">
      <c r="C181" s="1"/>
      <c r="D181" s="1"/>
      <c r="E181" s="1"/>
      <c r="F181" s="1"/>
      <c r="G181" s="1"/>
      <c r="H181" s="1"/>
      <c r="I181" s="1"/>
      <c r="J181" s="1"/>
      <c r="K181" s="1"/>
      <c r="L181" s="1"/>
      <c r="M181" s="1"/>
      <c r="N181" s="1"/>
      <c r="O181" s="1"/>
      <c r="P181" s="1"/>
      <c r="Q181" s="1"/>
    </row>
    <row r="182" spans="3:17" ht="12.75">
      <c r="C182" s="1"/>
      <c r="D182" s="1"/>
      <c r="E182" s="1"/>
      <c r="F182" s="1"/>
      <c r="G182" s="1"/>
      <c r="H182" s="1"/>
      <c r="I182" s="1"/>
      <c r="J182" s="1"/>
      <c r="K182" s="1"/>
      <c r="L182" s="1"/>
      <c r="M182" s="1"/>
      <c r="N182" s="1"/>
      <c r="O182" s="1"/>
      <c r="P182" s="1"/>
      <c r="Q182" s="1"/>
    </row>
    <row r="183" spans="3:17" ht="12.75">
      <c r="C183" s="1"/>
      <c r="D183" s="1"/>
      <c r="E183" s="1"/>
      <c r="F183" s="1"/>
      <c r="G183" s="1"/>
      <c r="H183" s="1"/>
      <c r="I183" s="1"/>
      <c r="J183" s="1"/>
      <c r="K183" s="1"/>
      <c r="L183" s="1"/>
      <c r="M183" s="1"/>
      <c r="N183" s="1"/>
      <c r="O183" s="1"/>
      <c r="P183" s="1"/>
      <c r="Q183" s="1"/>
    </row>
    <row r="184" spans="3:17" ht="12.75">
      <c r="C184" s="1"/>
      <c r="D184" s="1"/>
      <c r="E184" s="1"/>
      <c r="F184" s="1"/>
      <c r="G184" s="1"/>
      <c r="H184" s="1"/>
      <c r="I184" s="1"/>
      <c r="J184" s="1"/>
      <c r="K184" s="1"/>
      <c r="L184" s="1"/>
      <c r="M184" s="1"/>
      <c r="N184" s="1"/>
      <c r="O184" s="1"/>
      <c r="P184" s="1"/>
      <c r="Q184" s="1"/>
    </row>
    <row r="185" spans="3:17" ht="12.75">
      <c r="C185" s="1"/>
      <c r="D185" s="1"/>
      <c r="E185" s="1"/>
      <c r="F185" s="1"/>
      <c r="G185" s="1"/>
      <c r="H185" s="1"/>
      <c r="I185" s="1"/>
      <c r="J185" s="1"/>
      <c r="K185" s="1"/>
      <c r="L185" s="1"/>
      <c r="M185" s="1"/>
      <c r="N185" s="1"/>
      <c r="O185" s="1"/>
      <c r="P185" s="1"/>
      <c r="Q185" s="1"/>
    </row>
    <row r="186" spans="3:17" ht="12.75">
      <c r="C186" s="1"/>
      <c r="D186" s="1"/>
      <c r="E186" s="1"/>
      <c r="F186" s="1"/>
      <c r="G186" s="1"/>
      <c r="H186" s="1"/>
      <c r="I186" s="1"/>
      <c r="J186" s="1"/>
      <c r="K186" s="1"/>
      <c r="L186" s="1"/>
      <c r="M186" s="1"/>
      <c r="N186" s="1"/>
      <c r="O186" s="1"/>
      <c r="P186" s="1"/>
      <c r="Q186" s="1"/>
    </row>
    <row r="187" spans="3:17" ht="12.75">
      <c r="C187" s="1"/>
      <c r="D187" s="1"/>
      <c r="E187" s="1"/>
      <c r="F187" s="1"/>
      <c r="G187" s="1"/>
      <c r="H187" s="1"/>
      <c r="I187" s="1"/>
      <c r="J187" s="1"/>
      <c r="K187" s="1"/>
      <c r="L187" s="1"/>
      <c r="M187" s="1"/>
      <c r="N187" s="1"/>
      <c r="O187" s="1"/>
      <c r="P187" s="1"/>
      <c r="Q187" s="1"/>
    </row>
    <row r="188" spans="3:17" ht="12.75">
      <c r="C188" s="1"/>
      <c r="D188" s="1"/>
      <c r="E188" s="1"/>
      <c r="F188" s="1"/>
      <c r="G188" s="1"/>
      <c r="H188" s="1"/>
      <c r="I188" s="1"/>
      <c r="J188" s="1"/>
      <c r="K188" s="1"/>
      <c r="L188" s="1"/>
      <c r="M188" s="1"/>
      <c r="N188" s="1"/>
      <c r="O188" s="1"/>
      <c r="P188" s="1"/>
      <c r="Q188" s="1"/>
    </row>
    <row r="189" spans="3:17" ht="12.75">
      <c r="C189" s="1"/>
      <c r="D189" s="1"/>
      <c r="E189" s="1"/>
      <c r="F189" s="1"/>
      <c r="G189" s="1"/>
      <c r="H189" s="1"/>
      <c r="I189" s="1"/>
      <c r="J189" s="1"/>
      <c r="K189" s="1"/>
      <c r="L189" s="1"/>
      <c r="M189" s="1"/>
      <c r="N189" s="1"/>
      <c r="O189" s="1"/>
      <c r="P189" s="1"/>
      <c r="Q189" s="1"/>
    </row>
    <row r="190" spans="3:17" ht="12.75">
      <c r="C190" s="1"/>
      <c r="D190" s="1"/>
      <c r="E190" s="1"/>
      <c r="F190" s="1"/>
      <c r="G190" s="1"/>
      <c r="H190" s="1"/>
      <c r="I190" s="1"/>
      <c r="J190" s="1"/>
      <c r="K190" s="1"/>
      <c r="L190" s="1"/>
      <c r="M190" s="1"/>
      <c r="N190" s="1"/>
      <c r="O190" s="1"/>
      <c r="P190" s="1"/>
      <c r="Q190" s="1"/>
    </row>
    <row r="191" spans="3:17" ht="12.75">
      <c r="C191" s="1"/>
      <c r="D191" s="1"/>
      <c r="E191" s="1"/>
      <c r="F191" s="1"/>
      <c r="G191" s="1"/>
      <c r="H191" s="1"/>
      <c r="I191" s="1"/>
      <c r="J191" s="1"/>
      <c r="K191" s="1"/>
      <c r="L191" s="1"/>
      <c r="M191" s="1"/>
      <c r="N191" s="1"/>
      <c r="O191" s="1"/>
      <c r="P191" s="1"/>
      <c r="Q191" s="1"/>
    </row>
    <row r="192" spans="3:17" ht="12.75">
      <c r="C192" s="1"/>
      <c r="D192" s="1"/>
      <c r="E192" s="1"/>
      <c r="F192" s="1"/>
      <c r="G192" s="1"/>
      <c r="H192" s="1"/>
      <c r="I192" s="1"/>
      <c r="J192" s="1"/>
      <c r="K192" s="1"/>
      <c r="L192" s="1"/>
      <c r="M192" s="1"/>
      <c r="N192" s="1"/>
      <c r="O192" s="1"/>
      <c r="P192" s="1"/>
      <c r="Q192" s="1"/>
    </row>
    <row r="193" spans="3:17" ht="12.75">
      <c r="C193" s="1"/>
      <c r="D193" s="1"/>
      <c r="E193" s="1"/>
      <c r="F193" s="1"/>
      <c r="G193" s="1"/>
      <c r="H193" s="1"/>
      <c r="I193" s="1"/>
      <c r="J193" s="1"/>
      <c r="K193" s="1"/>
      <c r="L193" s="1"/>
      <c r="M193" s="1"/>
      <c r="N193" s="1"/>
      <c r="O193" s="1"/>
      <c r="P193" s="1"/>
      <c r="Q193" s="1"/>
    </row>
    <row r="194" spans="3:17" ht="12.75">
      <c r="C194" s="1"/>
      <c r="D194" s="1"/>
      <c r="E194" s="1"/>
      <c r="F194" s="1"/>
      <c r="G194" s="1"/>
      <c r="H194" s="1"/>
      <c r="I194" s="1"/>
      <c r="J194" s="1"/>
      <c r="K194" s="1"/>
      <c r="L194" s="1"/>
      <c r="M194" s="1"/>
      <c r="N194" s="1"/>
      <c r="O194" s="1"/>
      <c r="P194" s="1"/>
      <c r="Q194" s="1"/>
    </row>
    <row r="195" spans="3:17" ht="12.75">
      <c r="C195" s="1"/>
      <c r="D195" s="1"/>
      <c r="E195" s="1"/>
      <c r="F195" s="1"/>
      <c r="G195" s="1"/>
      <c r="H195" s="1"/>
      <c r="I195" s="1"/>
      <c r="J195" s="1"/>
      <c r="K195" s="1"/>
      <c r="L195" s="1"/>
      <c r="M195" s="1"/>
      <c r="N195" s="1"/>
      <c r="O195" s="1"/>
      <c r="P195" s="1"/>
      <c r="Q195" s="1"/>
    </row>
    <row r="196" spans="3:17" ht="12.75">
      <c r="C196" s="1"/>
      <c r="D196" s="1"/>
      <c r="E196" s="1"/>
      <c r="F196" s="1"/>
      <c r="G196" s="1"/>
      <c r="H196" s="1"/>
      <c r="I196" s="1"/>
      <c r="J196" s="1"/>
      <c r="K196" s="1"/>
      <c r="L196" s="1"/>
      <c r="M196" s="1"/>
      <c r="N196" s="1"/>
      <c r="O196" s="1"/>
      <c r="P196" s="1"/>
      <c r="Q196" s="1"/>
    </row>
    <row r="197" spans="3:17" ht="12.75">
      <c r="C197" s="1"/>
      <c r="D197" s="1"/>
      <c r="E197" s="1"/>
      <c r="F197" s="1"/>
      <c r="G197" s="1"/>
      <c r="H197" s="1"/>
      <c r="I197" s="1"/>
      <c r="J197" s="1"/>
      <c r="K197" s="1"/>
      <c r="L197" s="1"/>
      <c r="M197" s="1"/>
      <c r="N197" s="1"/>
      <c r="O197" s="1"/>
      <c r="P197" s="1"/>
      <c r="Q197" s="1"/>
    </row>
    <row r="198" spans="3:17" ht="12.75">
      <c r="C198" s="1"/>
      <c r="D198" s="1"/>
      <c r="E198" s="1"/>
      <c r="F198" s="1"/>
      <c r="G198" s="1"/>
      <c r="H198" s="1"/>
      <c r="I198" s="1"/>
      <c r="J198" s="1"/>
      <c r="K198" s="1"/>
      <c r="L198" s="1"/>
      <c r="M198" s="1"/>
      <c r="N198" s="1"/>
      <c r="O198" s="1"/>
      <c r="P198" s="1"/>
      <c r="Q198" s="1"/>
    </row>
    <row r="199" spans="3:17" ht="12.75">
      <c r="C199" s="1"/>
      <c r="D199" s="1"/>
      <c r="E199" s="1"/>
      <c r="F199" s="1"/>
      <c r="G199" s="1"/>
      <c r="H199" s="1"/>
      <c r="I199" s="1"/>
      <c r="J199" s="1"/>
      <c r="K199" s="1"/>
      <c r="L199" s="1"/>
      <c r="M199" s="1"/>
      <c r="N199" s="1"/>
      <c r="O199" s="1"/>
      <c r="P199" s="1"/>
      <c r="Q199" s="1"/>
    </row>
    <row r="200" spans="3:17" ht="12.75">
      <c r="C200" s="1"/>
      <c r="D200" s="1"/>
      <c r="E200" s="1"/>
      <c r="F200" s="1"/>
      <c r="G200" s="1"/>
      <c r="H200" s="1"/>
      <c r="I200" s="1"/>
      <c r="J200" s="1"/>
      <c r="K200" s="1"/>
      <c r="L200" s="1"/>
      <c r="M200" s="1"/>
      <c r="N200" s="1"/>
      <c r="O200" s="1"/>
      <c r="P200" s="1"/>
      <c r="Q200" s="1"/>
    </row>
    <row r="201" spans="3:17" ht="12.75">
      <c r="C201" s="1"/>
      <c r="D201" s="1"/>
      <c r="E201" s="1"/>
      <c r="F201" s="1"/>
      <c r="G201" s="1"/>
      <c r="H201" s="1"/>
      <c r="I201" s="1"/>
      <c r="J201" s="1"/>
      <c r="K201" s="1"/>
      <c r="L201" s="1"/>
      <c r="M201" s="1"/>
      <c r="N201" s="1"/>
      <c r="O201" s="1"/>
      <c r="P201" s="1"/>
      <c r="Q201" s="1"/>
    </row>
    <row r="202" spans="3:17" ht="12.75">
      <c r="C202" s="1"/>
      <c r="D202" s="1"/>
      <c r="E202" s="1"/>
      <c r="F202" s="1"/>
      <c r="G202" s="1"/>
      <c r="H202" s="1"/>
      <c r="I202" s="1"/>
      <c r="J202" s="1"/>
      <c r="K202" s="1"/>
      <c r="L202" s="1"/>
      <c r="M202" s="1"/>
      <c r="N202" s="1"/>
      <c r="O202" s="1"/>
      <c r="P202" s="1"/>
      <c r="Q202" s="1"/>
    </row>
    <row r="203" spans="3:17" ht="12.75">
      <c r="C203" s="1"/>
      <c r="D203" s="1"/>
      <c r="E203" s="1"/>
      <c r="F203" s="1"/>
      <c r="G203" s="1"/>
      <c r="H203" s="1"/>
      <c r="I203" s="1"/>
      <c r="J203" s="1"/>
      <c r="K203" s="1"/>
      <c r="L203" s="1"/>
      <c r="M203" s="1"/>
      <c r="N203" s="1"/>
      <c r="O203" s="1"/>
      <c r="P203" s="1"/>
      <c r="Q203" s="1"/>
    </row>
    <row r="204" spans="3:17" ht="12.75">
      <c r="C204" s="1"/>
      <c r="D204" s="1"/>
      <c r="E204" s="1"/>
      <c r="F204" s="1"/>
      <c r="G204" s="1"/>
      <c r="H204" s="1"/>
      <c r="I204" s="1"/>
      <c r="J204" s="1"/>
      <c r="K204" s="1"/>
      <c r="L204" s="1"/>
      <c r="M204" s="1"/>
      <c r="N204" s="1"/>
      <c r="O204" s="1"/>
      <c r="P204" s="1"/>
      <c r="Q204" s="1"/>
    </row>
    <row r="205" spans="3:17" ht="12.75">
      <c r="C205" s="1"/>
      <c r="D205" s="1"/>
      <c r="E205" s="1"/>
      <c r="F205" s="1"/>
      <c r="G205" s="1"/>
      <c r="H205" s="1"/>
      <c r="I205" s="1"/>
      <c r="J205" s="1"/>
      <c r="K205" s="1"/>
      <c r="L205" s="1"/>
      <c r="M205" s="1"/>
      <c r="N205" s="1"/>
      <c r="O205" s="1"/>
      <c r="P205" s="1"/>
      <c r="Q205" s="1"/>
    </row>
    <row r="206" spans="3:17" ht="12.75">
      <c r="C206" s="1"/>
      <c r="D206" s="1"/>
      <c r="E206" s="1"/>
      <c r="F206" s="1"/>
      <c r="G206" s="1"/>
      <c r="H206" s="1"/>
      <c r="I206" s="1"/>
      <c r="J206" s="1"/>
      <c r="K206" s="1"/>
      <c r="L206" s="1"/>
      <c r="M206" s="1"/>
      <c r="N206" s="1"/>
      <c r="O206" s="1"/>
      <c r="P206" s="1"/>
      <c r="Q206" s="1"/>
    </row>
    <row r="207" spans="3:17" ht="12.75">
      <c r="C207" s="1"/>
      <c r="D207" s="1"/>
      <c r="E207" s="1"/>
      <c r="F207" s="1"/>
      <c r="G207" s="1"/>
      <c r="H207" s="1"/>
      <c r="I207" s="1"/>
      <c r="J207" s="1"/>
      <c r="K207" s="1"/>
      <c r="L207" s="1"/>
      <c r="M207" s="1"/>
      <c r="N207" s="1"/>
      <c r="O207" s="1"/>
      <c r="P207" s="1"/>
      <c r="Q207" s="1"/>
    </row>
    <row r="208" spans="3:17" ht="12.75">
      <c r="C208" s="1"/>
      <c r="D208" s="1"/>
      <c r="E208" s="1"/>
      <c r="F208" s="1"/>
      <c r="G208" s="1"/>
      <c r="H208" s="1"/>
      <c r="I208" s="1"/>
      <c r="J208" s="1"/>
      <c r="K208" s="1"/>
      <c r="L208" s="1"/>
      <c r="M208" s="1"/>
      <c r="N208" s="1"/>
      <c r="O208" s="1"/>
      <c r="P208" s="1"/>
      <c r="Q208" s="1"/>
    </row>
    <row r="209" spans="3:17" ht="12.75">
      <c r="C209" s="1"/>
      <c r="D209" s="1"/>
      <c r="E209" s="1"/>
      <c r="F209" s="1"/>
      <c r="G209" s="1"/>
      <c r="H209" s="1"/>
      <c r="I209" s="1"/>
      <c r="J209" s="1"/>
      <c r="K209" s="1"/>
      <c r="L209" s="1"/>
      <c r="M209" s="1"/>
      <c r="N209" s="1"/>
      <c r="O209" s="1"/>
      <c r="P209" s="1"/>
      <c r="Q209" s="1"/>
    </row>
    <row r="210" spans="3:17" ht="12.75">
      <c r="C210" s="1"/>
      <c r="D210" s="1"/>
      <c r="E210" s="1"/>
      <c r="F210" s="1"/>
      <c r="G210" s="1"/>
      <c r="H210" s="1"/>
      <c r="I210" s="1"/>
      <c r="J210" s="1"/>
      <c r="K210" s="1"/>
      <c r="L210" s="1"/>
      <c r="M210" s="1"/>
      <c r="N210" s="1"/>
      <c r="O210" s="1"/>
      <c r="P210" s="1"/>
      <c r="Q210" s="1"/>
    </row>
    <row r="211" spans="3:17" ht="12.75">
      <c r="C211" s="1"/>
      <c r="D211" s="1"/>
      <c r="E211" s="1"/>
      <c r="F211" s="1"/>
      <c r="G211" s="1"/>
      <c r="H211" s="1"/>
      <c r="I211" s="1"/>
      <c r="J211" s="1"/>
      <c r="K211" s="1"/>
      <c r="L211" s="1"/>
      <c r="M211" s="1"/>
      <c r="N211" s="1"/>
      <c r="O211" s="1"/>
      <c r="P211" s="1"/>
      <c r="Q211" s="1"/>
    </row>
    <row r="212" spans="3:17" ht="12.75">
      <c r="C212" s="1"/>
      <c r="D212" s="1"/>
      <c r="E212" s="1"/>
      <c r="F212" s="1"/>
      <c r="G212" s="1"/>
      <c r="H212" s="1"/>
      <c r="I212" s="1"/>
      <c r="J212" s="1"/>
      <c r="K212" s="1"/>
      <c r="L212" s="1"/>
      <c r="M212" s="1"/>
      <c r="N212" s="1"/>
      <c r="O212" s="1"/>
      <c r="P212" s="1"/>
      <c r="Q212" s="1"/>
    </row>
    <row r="213" spans="3:17" ht="12.75">
      <c r="C213" s="1"/>
      <c r="D213" s="1"/>
      <c r="E213" s="1"/>
      <c r="F213" s="1"/>
      <c r="G213" s="1"/>
      <c r="H213" s="1"/>
      <c r="I213" s="1"/>
      <c r="J213" s="1"/>
      <c r="K213" s="1"/>
      <c r="L213" s="1"/>
      <c r="M213" s="1"/>
      <c r="N213" s="1"/>
      <c r="O213" s="1"/>
      <c r="P213" s="1"/>
      <c r="Q213" s="1"/>
    </row>
    <row r="214" spans="3:17" ht="12.75">
      <c r="C214" s="1"/>
      <c r="D214" s="1"/>
      <c r="E214" s="1"/>
      <c r="F214" s="1"/>
      <c r="G214" s="1"/>
      <c r="H214" s="1"/>
      <c r="I214" s="1"/>
      <c r="J214" s="1"/>
      <c r="K214" s="1"/>
      <c r="L214" s="1"/>
      <c r="M214" s="1"/>
      <c r="N214" s="1"/>
      <c r="O214" s="1"/>
      <c r="P214" s="1"/>
      <c r="Q214" s="1"/>
    </row>
    <row r="215" spans="3:17" ht="12.75">
      <c r="C215" s="1"/>
      <c r="D215" s="1"/>
      <c r="E215" s="1"/>
      <c r="F215" s="1"/>
      <c r="G215" s="1"/>
      <c r="H215" s="1"/>
      <c r="I215" s="1"/>
      <c r="J215" s="1"/>
      <c r="K215" s="1"/>
      <c r="L215" s="1"/>
      <c r="M215" s="1"/>
      <c r="N215" s="1"/>
      <c r="O215" s="1"/>
      <c r="P215" s="1"/>
      <c r="Q215" s="1"/>
    </row>
    <row r="216" spans="3:17" ht="12.75">
      <c r="C216" s="1"/>
      <c r="D216" s="1"/>
      <c r="E216" s="1"/>
      <c r="F216" s="1"/>
      <c r="G216" s="1"/>
      <c r="H216" s="1"/>
      <c r="I216" s="1"/>
      <c r="J216" s="1"/>
      <c r="K216" s="1"/>
      <c r="L216" s="1"/>
      <c r="M216" s="1"/>
      <c r="N216" s="1"/>
      <c r="O216" s="1"/>
      <c r="P216" s="1"/>
      <c r="Q216" s="1"/>
    </row>
    <row r="217" spans="3:17" ht="12.75">
      <c r="C217" s="1"/>
      <c r="D217" s="1"/>
      <c r="E217" s="1"/>
      <c r="F217" s="1"/>
      <c r="G217" s="1"/>
      <c r="H217" s="1"/>
      <c r="I217" s="1"/>
      <c r="J217" s="1"/>
      <c r="K217" s="1"/>
      <c r="L217" s="1"/>
      <c r="M217" s="1"/>
      <c r="N217" s="1"/>
      <c r="O217" s="1"/>
      <c r="P217" s="1"/>
      <c r="Q217" s="1"/>
    </row>
    <row r="218" spans="3:17" ht="12.75">
      <c r="C218" s="1"/>
      <c r="D218" s="1"/>
      <c r="E218" s="1"/>
      <c r="F218" s="1"/>
      <c r="G218" s="1"/>
      <c r="H218" s="1"/>
      <c r="I218" s="1"/>
      <c r="J218" s="1"/>
      <c r="K218" s="1"/>
      <c r="L218" s="1"/>
      <c r="M218" s="1"/>
      <c r="N218" s="1"/>
      <c r="O218" s="1"/>
      <c r="P218" s="1"/>
      <c r="Q218" s="1"/>
    </row>
    <row r="219" spans="3:17" ht="12.75">
      <c r="C219" s="1"/>
      <c r="D219" s="1"/>
      <c r="E219" s="1"/>
      <c r="F219" s="1"/>
      <c r="G219" s="1"/>
      <c r="H219" s="1"/>
      <c r="I219" s="1"/>
      <c r="J219" s="1"/>
      <c r="K219" s="1"/>
      <c r="L219" s="1"/>
      <c r="M219" s="1"/>
      <c r="N219" s="1"/>
      <c r="O219" s="1"/>
      <c r="P219" s="1"/>
      <c r="Q219" s="1"/>
    </row>
    <row r="220" spans="3:17" ht="12.75">
      <c r="C220" s="1"/>
      <c r="D220" s="1"/>
      <c r="E220" s="1"/>
      <c r="F220" s="1"/>
      <c r="G220" s="1"/>
      <c r="H220" s="1"/>
      <c r="I220" s="1"/>
      <c r="J220" s="1"/>
      <c r="K220" s="1"/>
      <c r="L220" s="1"/>
      <c r="M220" s="1"/>
      <c r="N220" s="1"/>
      <c r="O220" s="1"/>
      <c r="P220" s="1"/>
      <c r="Q220" s="1"/>
    </row>
    <row r="221" spans="3:17" ht="12.75">
      <c r="C221" s="1"/>
      <c r="D221" s="1"/>
      <c r="E221" s="1"/>
      <c r="F221" s="1"/>
      <c r="G221" s="1"/>
      <c r="H221" s="1"/>
      <c r="I221" s="1"/>
      <c r="J221" s="1"/>
      <c r="K221" s="1"/>
      <c r="L221" s="1"/>
      <c r="M221" s="1"/>
      <c r="N221" s="1"/>
      <c r="O221" s="1"/>
      <c r="P221" s="1"/>
      <c r="Q221" s="1"/>
    </row>
    <row r="222" spans="3:17" ht="12.75">
      <c r="C222" s="1"/>
      <c r="D222" s="1"/>
      <c r="E222" s="1"/>
      <c r="F222" s="1"/>
      <c r="G222" s="1"/>
      <c r="H222" s="1"/>
      <c r="I222" s="1"/>
      <c r="J222" s="1"/>
      <c r="K222" s="1"/>
      <c r="L222" s="1"/>
      <c r="M222" s="1"/>
      <c r="N222" s="1"/>
      <c r="O222" s="1"/>
      <c r="P222" s="1"/>
      <c r="Q222" s="1"/>
    </row>
    <row r="223" spans="3:17" ht="12.75">
      <c r="C223" s="1"/>
      <c r="D223" s="1"/>
      <c r="E223" s="1"/>
      <c r="F223" s="1"/>
      <c r="G223" s="1"/>
      <c r="H223" s="1"/>
      <c r="I223" s="1"/>
      <c r="J223" s="1"/>
      <c r="K223" s="1"/>
      <c r="L223" s="1"/>
      <c r="M223" s="1"/>
      <c r="N223" s="1"/>
      <c r="O223" s="1"/>
      <c r="P223" s="1"/>
      <c r="Q223" s="1"/>
    </row>
    <row r="224" spans="3:17" ht="12.75">
      <c r="C224" s="1"/>
      <c r="D224" s="1"/>
      <c r="E224" s="1"/>
      <c r="F224" s="1"/>
      <c r="G224" s="1"/>
      <c r="H224" s="1"/>
      <c r="I224" s="1"/>
      <c r="J224" s="1"/>
      <c r="K224" s="1"/>
      <c r="L224" s="1"/>
      <c r="M224" s="1"/>
      <c r="N224" s="1"/>
      <c r="O224" s="1"/>
      <c r="P224" s="1"/>
      <c r="Q224" s="1"/>
    </row>
    <row r="225" spans="3:17" ht="12.75">
      <c r="C225" s="1"/>
      <c r="D225" s="1"/>
      <c r="E225" s="1"/>
      <c r="F225" s="1"/>
      <c r="G225" s="1"/>
      <c r="H225" s="1"/>
      <c r="I225" s="1"/>
      <c r="J225" s="1"/>
      <c r="K225" s="1"/>
      <c r="L225" s="1"/>
      <c r="M225" s="1"/>
      <c r="N225" s="1"/>
      <c r="O225" s="1"/>
      <c r="P225" s="1"/>
      <c r="Q225" s="1"/>
    </row>
    <row r="226" spans="3:17" ht="12.75">
      <c r="C226" s="1"/>
      <c r="D226" s="1"/>
      <c r="E226" s="1"/>
      <c r="F226" s="1"/>
      <c r="G226" s="1"/>
      <c r="H226" s="1"/>
      <c r="I226" s="1"/>
      <c r="J226" s="1"/>
      <c r="K226" s="1"/>
      <c r="L226" s="1"/>
      <c r="M226" s="1"/>
      <c r="N226" s="1"/>
      <c r="O226" s="1"/>
      <c r="P226" s="1"/>
      <c r="Q226" s="1"/>
    </row>
    <row r="227" spans="3:17" ht="12.75">
      <c r="C227" s="1"/>
      <c r="D227" s="1"/>
      <c r="E227" s="1"/>
      <c r="F227" s="1"/>
      <c r="G227" s="1"/>
      <c r="H227" s="1"/>
      <c r="I227" s="1"/>
      <c r="J227" s="1"/>
      <c r="K227" s="1"/>
      <c r="L227" s="1"/>
      <c r="M227" s="1"/>
      <c r="N227" s="1"/>
      <c r="O227" s="1"/>
      <c r="P227" s="1"/>
      <c r="Q227" s="1"/>
    </row>
    <row r="228" spans="3:17" ht="12.75">
      <c r="C228" s="1"/>
      <c r="D228" s="1"/>
      <c r="E228" s="1"/>
      <c r="F228" s="1"/>
      <c r="G228" s="1"/>
      <c r="H228" s="1"/>
      <c r="I228" s="1"/>
      <c r="J228" s="1"/>
      <c r="K228" s="1"/>
      <c r="L228" s="1"/>
      <c r="M228" s="1"/>
      <c r="N228" s="1"/>
      <c r="O228" s="1"/>
      <c r="P228" s="1"/>
      <c r="Q228" s="1"/>
    </row>
    <row r="229" spans="3:17" ht="12.75">
      <c r="C229" s="1"/>
      <c r="D229" s="1"/>
      <c r="E229" s="1"/>
      <c r="F229" s="1"/>
      <c r="G229" s="1"/>
      <c r="H229" s="1"/>
      <c r="I229" s="1"/>
      <c r="J229" s="1"/>
      <c r="K229" s="1"/>
      <c r="L229" s="1"/>
      <c r="M229" s="1"/>
      <c r="N229" s="1"/>
      <c r="O229" s="1"/>
      <c r="P229" s="1"/>
      <c r="Q229" s="1"/>
    </row>
    <row r="230" spans="3:17" ht="12.75">
      <c r="C230" s="1"/>
      <c r="D230" s="1"/>
      <c r="E230" s="1"/>
      <c r="F230" s="1"/>
      <c r="G230" s="1"/>
      <c r="H230" s="1"/>
      <c r="I230" s="1"/>
      <c r="J230" s="1"/>
      <c r="K230" s="1"/>
      <c r="L230" s="1"/>
      <c r="M230" s="1"/>
      <c r="N230" s="1"/>
      <c r="O230" s="1"/>
      <c r="P230" s="1"/>
      <c r="Q230" s="1"/>
    </row>
    <row r="231" spans="3:17" ht="12.75">
      <c r="C231" s="1"/>
      <c r="D231" s="1"/>
      <c r="E231" s="1"/>
      <c r="F231" s="1"/>
      <c r="G231" s="1"/>
      <c r="H231" s="1"/>
      <c r="I231" s="1"/>
      <c r="J231" s="1"/>
      <c r="K231" s="1"/>
      <c r="L231" s="1"/>
      <c r="M231" s="1"/>
      <c r="N231" s="1"/>
      <c r="O231" s="1"/>
      <c r="P231" s="1"/>
      <c r="Q231" s="1"/>
    </row>
    <row r="232" spans="3:17" ht="12.75">
      <c r="C232" s="1"/>
      <c r="D232" s="1"/>
      <c r="E232" s="1"/>
      <c r="F232" s="1"/>
      <c r="G232" s="1"/>
      <c r="H232" s="1"/>
      <c r="I232" s="1"/>
      <c r="J232" s="1"/>
      <c r="K232" s="1"/>
      <c r="L232" s="1"/>
      <c r="M232" s="1"/>
      <c r="N232" s="1"/>
      <c r="O232" s="1"/>
      <c r="P232" s="1"/>
      <c r="Q232" s="1"/>
    </row>
    <row r="233" spans="3:17" ht="12.75">
      <c r="C233" s="1"/>
      <c r="D233" s="1"/>
      <c r="E233" s="1"/>
      <c r="F233" s="1"/>
      <c r="G233" s="1"/>
      <c r="H233" s="1"/>
      <c r="I233" s="1"/>
      <c r="J233" s="1"/>
      <c r="K233" s="1"/>
      <c r="L233" s="1"/>
      <c r="M233" s="1"/>
      <c r="N233" s="1"/>
      <c r="O233" s="1"/>
      <c r="P233" s="1"/>
      <c r="Q233" s="1"/>
    </row>
    <row r="234" spans="3:17" ht="12.75">
      <c r="C234" s="1"/>
      <c r="D234" s="1"/>
      <c r="E234" s="1"/>
      <c r="F234" s="1"/>
      <c r="G234" s="1"/>
      <c r="H234" s="1"/>
      <c r="I234" s="1"/>
      <c r="J234" s="1"/>
      <c r="K234" s="1"/>
      <c r="L234" s="1"/>
      <c r="M234" s="1"/>
      <c r="N234" s="1"/>
      <c r="O234" s="1"/>
      <c r="P234" s="1"/>
      <c r="Q234" s="1"/>
    </row>
    <row r="235" spans="3:17" ht="12.75">
      <c r="C235" s="1"/>
      <c r="D235" s="1"/>
      <c r="E235" s="1"/>
      <c r="F235" s="1"/>
      <c r="G235" s="1"/>
      <c r="H235" s="1"/>
      <c r="I235" s="1"/>
      <c r="J235" s="1"/>
      <c r="K235" s="1"/>
      <c r="L235" s="1"/>
      <c r="M235" s="1"/>
      <c r="N235" s="1"/>
      <c r="O235" s="1"/>
      <c r="P235" s="1"/>
      <c r="Q235" s="1"/>
    </row>
    <row r="236" spans="3:17" ht="12.75">
      <c r="C236" s="1"/>
      <c r="D236" s="1"/>
      <c r="E236" s="1"/>
      <c r="F236" s="1"/>
      <c r="G236" s="1"/>
      <c r="H236" s="1"/>
      <c r="I236" s="1"/>
      <c r="J236" s="1"/>
      <c r="K236" s="1"/>
      <c r="L236" s="1"/>
      <c r="M236" s="1"/>
      <c r="N236" s="1"/>
      <c r="O236" s="1"/>
      <c r="P236" s="1"/>
      <c r="Q236" s="1"/>
    </row>
    <row r="237" spans="3:17" ht="12.75">
      <c r="C237" s="1"/>
      <c r="D237" s="1"/>
      <c r="E237" s="1"/>
      <c r="F237" s="1"/>
      <c r="G237" s="1"/>
      <c r="H237" s="1"/>
      <c r="I237" s="1"/>
      <c r="J237" s="1"/>
      <c r="K237" s="1"/>
      <c r="L237" s="1"/>
      <c r="M237" s="1"/>
      <c r="N237" s="1"/>
      <c r="O237" s="1"/>
      <c r="P237" s="1"/>
      <c r="Q237" s="1"/>
    </row>
    <row r="238" spans="3:17" ht="12.75">
      <c r="C238" s="1"/>
      <c r="D238" s="1"/>
      <c r="E238" s="1"/>
      <c r="F238" s="1"/>
      <c r="G238" s="1"/>
      <c r="H238" s="1"/>
      <c r="I238" s="1"/>
      <c r="J238" s="1"/>
      <c r="K238" s="1"/>
      <c r="L238" s="1"/>
      <c r="M238" s="1"/>
      <c r="N238" s="1"/>
      <c r="O238" s="1"/>
      <c r="P238" s="1"/>
      <c r="Q238" s="1"/>
    </row>
    <row r="239" spans="3:17" ht="12.75">
      <c r="C239" s="1"/>
      <c r="D239" s="1"/>
      <c r="E239" s="1"/>
      <c r="F239" s="1"/>
      <c r="G239" s="1"/>
      <c r="H239" s="1"/>
      <c r="I239" s="1"/>
      <c r="J239" s="1"/>
      <c r="K239" s="1"/>
      <c r="L239" s="1"/>
      <c r="M239" s="1"/>
      <c r="N239" s="1"/>
      <c r="O239" s="1"/>
      <c r="P239" s="1"/>
      <c r="Q239" s="1"/>
    </row>
    <row r="240" spans="3:17" ht="12.75">
      <c r="C240" s="1"/>
      <c r="D240" s="1"/>
      <c r="E240" s="1"/>
      <c r="F240" s="1"/>
      <c r="G240" s="1"/>
      <c r="H240" s="1"/>
      <c r="I240" s="1"/>
      <c r="J240" s="1"/>
      <c r="K240" s="1"/>
      <c r="L240" s="1"/>
      <c r="M240" s="1"/>
      <c r="N240" s="1"/>
      <c r="O240" s="1"/>
      <c r="P240" s="1"/>
      <c r="Q240" s="1"/>
    </row>
    <row r="241" spans="3:17" ht="12.75">
      <c r="C241" s="1"/>
      <c r="D241" s="1"/>
      <c r="E241" s="1"/>
      <c r="F241" s="1"/>
      <c r="G241" s="1"/>
      <c r="H241" s="1"/>
      <c r="I241" s="1"/>
      <c r="J241" s="1"/>
      <c r="K241" s="1"/>
      <c r="L241" s="1"/>
      <c r="M241" s="1"/>
      <c r="N241" s="1"/>
      <c r="O241" s="1"/>
      <c r="P241" s="1"/>
      <c r="Q241" s="1"/>
    </row>
    <row r="242" spans="3:17" ht="12.75">
      <c r="C242" s="1"/>
      <c r="D242" s="1"/>
      <c r="E242" s="1"/>
      <c r="F242" s="1"/>
      <c r="G242" s="1"/>
      <c r="H242" s="1"/>
      <c r="I242" s="1"/>
      <c r="J242" s="1"/>
      <c r="K242" s="1"/>
      <c r="L242" s="1"/>
      <c r="M242" s="1"/>
      <c r="N242" s="1"/>
      <c r="O242" s="1"/>
      <c r="P242" s="1"/>
      <c r="Q242" s="1"/>
    </row>
    <row r="243" spans="3:17" ht="12.75">
      <c r="C243" s="1"/>
      <c r="D243" s="1"/>
      <c r="E243" s="1"/>
      <c r="F243" s="1"/>
      <c r="G243" s="1"/>
      <c r="H243" s="1"/>
      <c r="I243" s="1"/>
      <c r="J243" s="1"/>
      <c r="K243" s="1"/>
      <c r="L243" s="1"/>
      <c r="M243" s="1"/>
      <c r="N243" s="1"/>
      <c r="O243" s="1"/>
      <c r="P243" s="1"/>
      <c r="Q243" s="1"/>
    </row>
    <row r="244" spans="3:17" ht="12.75">
      <c r="C244" s="1"/>
      <c r="D244" s="1"/>
      <c r="E244" s="1"/>
      <c r="F244" s="1"/>
      <c r="G244" s="1"/>
      <c r="H244" s="1"/>
      <c r="I244" s="1"/>
      <c r="J244" s="1"/>
      <c r="K244" s="1"/>
      <c r="L244" s="1"/>
      <c r="M244" s="1"/>
      <c r="N244" s="1"/>
      <c r="O244" s="1"/>
      <c r="P244" s="1"/>
      <c r="Q244" s="1"/>
    </row>
    <row r="245" spans="3:17" ht="12.75">
      <c r="C245" s="1"/>
      <c r="D245" s="1"/>
      <c r="E245" s="1"/>
      <c r="F245" s="1"/>
      <c r="G245" s="1"/>
      <c r="H245" s="1"/>
      <c r="I245" s="1"/>
      <c r="J245" s="1"/>
      <c r="K245" s="1"/>
      <c r="L245" s="1"/>
      <c r="M245" s="1"/>
      <c r="N245" s="1"/>
      <c r="O245" s="1"/>
      <c r="P245" s="1"/>
      <c r="Q245" s="1"/>
    </row>
    <row r="246" spans="3:17" ht="12.75">
      <c r="C246" s="1"/>
      <c r="D246" s="1"/>
      <c r="E246" s="1"/>
      <c r="F246" s="1"/>
      <c r="G246" s="1"/>
      <c r="H246" s="1"/>
      <c r="I246" s="1"/>
      <c r="J246" s="1"/>
      <c r="K246" s="1"/>
      <c r="L246" s="1"/>
      <c r="M246" s="1"/>
      <c r="N246" s="1"/>
      <c r="O246" s="1"/>
      <c r="P246" s="1"/>
      <c r="Q246" s="1"/>
    </row>
    <row r="247" spans="3:17" ht="12.75">
      <c r="C247" s="1"/>
      <c r="D247" s="1"/>
      <c r="E247" s="1"/>
      <c r="F247" s="1"/>
      <c r="G247" s="1"/>
      <c r="H247" s="1"/>
      <c r="I247" s="1"/>
      <c r="J247" s="1"/>
      <c r="K247" s="1"/>
      <c r="L247" s="1"/>
      <c r="M247" s="1"/>
      <c r="N247" s="1"/>
      <c r="O247" s="1"/>
      <c r="P247" s="1"/>
      <c r="Q247" s="1"/>
    </row>
    <row r="248" spans="3:17" ht="12.75">
      <c r="C248" s="1"/>
      <c r="D248" s="1"/>
      <c r="E248" s="1"/>
      <c r="F248" s="1"/>
      <c r="G248" s="1"/>
      <c r="H248" s="1"/>
      <c r="I248" s="1"/>
      <c r="J248" s="1"/>
      <c r="K248" s="1"/>
      <c r="L248" s="1"/>
      <c r="M248" s="1"/>
      <c r="N248" s="1"/>
      <c r="O248" s="1"/>
      <c r="P248" s="1"/>
      <c r="Q248" s="1"/>
    </row>
    <row r="249" spans="3:17" ht="12.75">
      <c r="C249" s="1"/>
      <c r="D249" s="1"/>
      <c r="E249" s="1"/>
      <c r="F249" s="1"/>
      <c r="G249" s="1"/>
      <c r="H249" s="1"/>
      <c r="I249" s="1"/>
      <c r="J249" s="1"/>
      <c r="K249" s="1"/>
      <c r="L249" s="1"/>
      <c r="M249" s="1"/>
      <c r="N249" s="1"/>
      <c r="O249" s="1"/>
      <c r="P249" s="1"/>
      <c r="Q249" s="1"/>
    </row>
    <row r="250" spans="3:17" ht="12.75">
      <c r="C250" s="1"/>
      <c r="D250" s="1"/>
      <c r="E250" s="1"/>
      <c r="F250" s="1"/>
      <c r="G250" s="1"/>
      <c r="H250" s="1"/>
      <c r="I250" s="1"/>
      <c r="J250" s="1"/>
      <c r="K250" s="1"/>
      <c r="L250" s="1"/>
      <c r="M250" s="1"/>
      <c r="N250" s="1"/>
      <c r="O250" s="1"/>
      <c r="P250" s="1"/>
      <c r="Q250" s="1"/>
    </row>
    <row r="251" spans="3:17" ht="12.75">
      <c r="C251" s="1"/>
      <c r="D251" s="1"/>
      <c r="E251" s="1"/>
      <c r="F251" s="1"/>
      <c r="G251" s="1"/>
      <c r="H251" s="1"/>
      <c r="I251" s="1"/>
      <c r="J251" s="1"/>
      <c r="K251" s="1"/>
      <c r="L251" s="1"/>
      <c r="M251" s="1"/>
      <c r="N251" s="1"/>
      <c r="O251" s="1"/>
      <c r="P251" s="1"/>
      <c r="Q251" s="1"/>
    </row>
    <row r="252" spans="3:17" ht="12.75">
      <c r="C252" s="1"/>
      <c r="D252" s="1"/>
      <c r="E252" s="1"/>
      <c r="F252" s="1"/>
      <c r="G252" s="1"/>
      <c r="H252" s="1"/>
      <c r="I252" s="1"/>
      <c r="J252" s="1"/>
      <c r="K252" s="1"/>
      <c r="L252" s="1"/>
      <c r="M252" s="1"/>
      <c r="N252" s="1"/>
      <c r="O252" s="1"/>
      <c r="P252" s="1"/>
      <c r="Q252" s="1"/>
    </row>
    <row r="253" spans="3:17" ht="12.75">
      <c r="C253" s="1"/>
      <c r="D253" s="1"/>
      <c r="E253" s="1"/>
      <c r="F253" s="1"/>
      <c r="G253" s="1"/>
      <c r="H253" s="1"/>
      <c r="I253" s="1"/>
      <c r="J253" s="1"/>
      <c r="K253" s="1"/>
      <c r="L253" s="1"/>
      <c r="M253" s="1"/>
      <c r="N253" s="1"/>
      <c r="O253" s="1"/>
      <c r="P253" s="1"/>
      <c r="Q253" s="1"/>
    </row>
    <row r="254" spans="3:17" ht="12.75">
      <c r="C254" s="1"/>
      <c r="D254" s="1"/>
      <c r="E254" s="1"/>
      <c r="F254" s="1"/>
      <c r="G254" s="1"/>
      <c r="H254" s="1"/>
      <c r="I254" s="1"/>
      <c r="J254" s="1"/>
      <c r="K254" s="1"/>
      <c r="L254" s="1"/>
      <c r="M254" s="1"/>
      <c r="N254" s="1"/>
      <c r="O254" s="1"/>
      <c r="P254" s="1"/>
      <c r="Q254" s="1"/>
    </row>
    <row r="255" spans="3:17" ht="12.75">
      <c r="C255" s="1"/>
      <c r="D255" s="1"/>
      <c r="E255" s="1"/>
      <c r="F255" s="1"/>
      <c r="G255" s="1"/>
      <c r="H255" s="1"/>
      <c r="I255" s="1"/>
      <c r="J255" s="1"/>
      <c r="K255" s="1"/>
      <c r="L255" s="1"/>
      <c r="M255" s="1"/>
      <c r="N255" s="1"/>
      <c r="O255" s="1"/>
      <c r="P255" s="1"/>
      <c r="Q255" s="1"/>
    </row>
    <row r="256" spans="3:17" ht="12.75">
      <c r="C256" s="1"/>
      <c r="D256" s="1"/>
      <c r="E256" s="1"/>
      <c r="F256" s="1"/>
      <c r="G256" s="1"/>
      <c r="H256" s="1"/>
      <c r="I256" s="1"/>
      <c r="J256" s="1"/>
      <c r="K256" s="1"/>
      <c r="L256" s="1"/>
      <c r="M256" s="1"/>
      <c r="N256" s="1"/>
      <c r="O256" s="1"/>
      <c r="P256" s="1"/>
      <c r="Q256" s="1"/>
    </row>
    <row r="257" spans="3:17" ht="12.75">
      <c r="C257" s="1"/>
      <c r="D257" s="1"/>
      <c r="E257" s="1"/>
      <c r="F257" s="1"/>
      <c r="G257" s="1"/>
      <c r="H257" s="1"/>
      <c r="I257" s="1"/>
      <c r="J257" s="1"/>
      <c r="K257" s="1"/>
      <c r="L257" s="1"/>
      <c r="M257" s="1"/>
      <c r="N257" s="1"/>
      <c r="O257" s="1"/>
      <c r="P257" s="1"/>
      <c r="Q257" s="1"/>
    </row>
    <row r="258" spans="3:17" ht="12.75">
      <c r="C258" s="1"/>
      <c r="D258" s="1"/>
      <c r="E258" s="1"/>
      <c r="F258" s="1"/>
      <c r="G258" s="1"/>
      <c r="H258" s="1"/>
      <c r="I258" s="1"/>
      <c r="J258" s="1"/>
      <c r="K258" s="1"/>
      <c r="L258" s="1"/>
      <c r="M258" s="1"/>
      <c r="N258" s="1"/>
      <c r="O258" s="1"/>
      <c r="P258" s="1"/>
      <c r="Q258" s="1"/>
    </row>
    <row r="259" spans="3:17" ht="12.75">
      <c r="C259" s="1"/>
      <c r="D259" s="1"/>
      <c r="E259" s="1"/>
      <c r="F259" s="1"/>
      <c r="G259" s="1"/>
      <c r="H259" s="1"/>
      <c r="I259" s="1"/>
      <c r="J259" s="1"/>
      <c r="K259" s="1"/>
      <c r="L259" s="1"/>
      <c r="M259" s="1"/>
      <c r="N259" s="1"/>
      <c r="O259" s="1"/>
      <c r="P259" s="1"/>
      <c r="Q259" s="1"/>
    </row>
    <row r="260" spans="3:17" ht="12.75">
      <c r="C260" s="1"/>
      <c r="D260" s="1"/>
      <c r="E260" s="1"/>
      <c r="F260" s="1"/>
      <c r="G260" s="1"/>
      <c r="H260" s="1"/>
      <c r="I260" s="1"/>
      <c r="J260" s="1"/>
      <c r="K260" s="1"/>
      <c r="L260" s="1"/>
      <c r="M260" s="1"/>
      <c r="N260" s="1"/>
      <c r="O260" s="1"/>
      <c r="P260" s="1"/>
      <c r="Q260" s="1"/>
    </row>
    <row r="261" spans="3:17" ht="12.75">
      <c r="C261" s="1"/>
      <c r="D261" s="1"/>
      <c r="E261" s="1"/>
      <c r="F261" s="1"/>
      <c r="G261" s="1"/>
      <c r="H261" s="1"/>
      <c r="I261" s="1"/>
      <c r="J261" s="1"/>
      <c r="K261" s="1"/>
      <c r="L261" s="1"/>
      <c r="M261" s="1"/>
      <c r="N261" s="1"/>
      <c r="O261" s="1"/>
      <c r="P261" s="1"/>
      <c r="Q261" s="1"/>
    </row>
    <row r="262" spans="3:17" ht="12.75">
      <c r="C262" s="1"/>
      <c r="D262" s="1"/>
      <c r="E262" s="1"/>
      <c r="F262" s="1"/>
      <c r="G262" s="1"/>
      <c r="H262" s="1"/>
      <c r="I262" s="1"/>
      <c r="J262" s="1"/>
      <c r="K262" s="1"/>
      <c r="L262" s="1"/>
      <c r="M262" s="1"/>
      <c r="N262" s="1"/>
      <c r="O262" s="1"/>
      <c r="P262" s="1"/>
      <c r="Q262" s="1"/>
    </row>
    <row r="263" spans="3:17" ht="12.75">
      <c r="C263" s="1"/>
      <c r="D263" s="1"/>
      <c r="E263" s="1"/>
      <c r="F263" s="1"/>
      <c r="G263" s="1"/>
      <c r="H263" s="1"/>
      <c r="I263" s="1"/>
      <c r="J263" s="1"/>
      <c r="K263" s="1"/>
      <c r="L263" s="1"/>
      <c r="M263" s="1"/>
      <c r="N263" s="1"/>
      <c r="O263" s="1"/>
      <c r="P263" s="1"/>
      <c r="Q263" s="1"/>
    </row>
    <row r="264" spans="3:17" ht="12.75">
      <c r="C264" s="1"/>
      <c r="D264" s="1"/>
      <c r="E264" s="1"/>
      <c r="F264" s="1"/>
      <c r="G264" s="1"/>
      <c r="H264" s="1"/>
      <c r="I264" s="1"/>
      <c r="J264" s="1"/>
      <c r="K264" s="1"/>
      <c r="L264" s="1"/>
      <c r="M264" s="1"/>
      <c r="N264" s="1"/>
      <c r="O264" s="1"/>
      <c r="P264" s="1"/>
      <c r="Q264" s="1"/>
    </row>
    <row r="265" spans="3:17" ht="12.75">
      <c r="C265" s="1"/>
      <c r="D265" s="1"/>
      <c r="E265" s="1"/>
      <c r="F265" s="1"/>
      <c r="G265" s="1"/>
      <c r="H265" s="1"/>
      <c r="I265" s="1"/>
      <c r="J265" s="1"/>
      <c r="K265" s="1"/>
      <c r="L265" s="1"/>
      <c r="M265" s="1"/>
      <c r="N265" s="1"/>
      <c r="O265" s="1"/>
      <c r="P265" s="1"/>
      <c r="Q265" s="1"/>
    </row>
    <row r="266" spans="3:17" ht="12.75">
      <c r="C266" s="1"/>
      <c r="D266" s="1"/>
      <c r="E266" s="1"/>
      <c r="F266" s="1"/>
      <c r="G266" s="1"/>
      <c r="H266" s="1"/>
      <c r="I266" s="1"/>
      <c r="J266" s="1"/>
      <c r="K266" s="1"/>
      <c r="L266" s="1"/>
      <c r="M266" s="1"/>
      <c r="N266" s="1"/>
      <c r="O266" s="1"/>
      <c r="P266" s="1"/>
      <c r="Q266" s="1"/>
    </row>
    <row r="267" spans="3:17" ht="12.75">
      <c r="C267" s="1"/>
      <c r="D267" s="1"/>
      <c r="E267" s="1"/>
      <c r="F267" s="1"/>
      <c r="G267" s="1"/>
      <c r="H267" s="1"/>
      <c r="I267" s="1"/>
      <c r="J267" s="1"/>
      <c r="K267" s="1"/>
      <c r="L267" s="1"/>
      <c r="M267" s="1"/>
      <c r="N267" s="1"/>
      <c r="O267" s="1"/>
      <c r="P267" s="1"/>
      <c r="Q267" s="1"/>
    </row>
    <row r="268" spans="3:17" ht="12.75">
      <c r="C268" s="1"/>
      <c r="D268" s="1"/>
      <c r="E268" s="1"/>
      <c r="F268" s="1"/>
      <c r="G268" s="1"/>
      <c r="H268" s="1"/>
      <c r="I268" s="1"/>
      <c r="J268" s="1"/>
      <c r="K268" s="1"/>
      <c r="L268" s="1"/>
      <c r="M268" s="1"/>
      <c r="N268" s="1"/>
      <c r="O268" s="1"/>
      <c r="P268" s="1"/>
      <c r="Q268" s="1"/>
    </row>
    <row r="269" spans="3:17" ht="12.75">
      <c r="C269" s="1"/>
      <c r="D269" s="1"/>
      <c r="E269" s="1"/>
      <c r="F269" s="1"/>
      <c r="G269" s="1"/>
      <c r="H269" s="1"/>
      <c r="I269" s="1"/>
      <c r="J269" s="1"/>
      <c r="K269" s="1"/>
      <c r="L269" s="1"/>
      <c r="M269" s="1"/>
      <c r="N269" s="1"/>
      <c r="O269" s="1"/>
      <c r="P269" s="1"/>
      <c r="Q269" s="1"/>
    </row>
    <row r="270" spans="3:17" ht="12.75">
      <c r="C270" s="1"/>
      <c r="D270" s="1"/>
      <c r="E270" s="1"/>
      <c r="F270" s="1"/>
      <c r="G270" s="1"/>
      <c r="H270" s="1"/>
      <c r="I270" s="1"/>
      <c r="J270" s="1"/>
      <c r="K270" s="1"/>
      <c r="L270" s="1"/>
      <c r="M270" s="1"/>
      <c r="N270" s="1"/>
      <c r="O270" s="1"/>
      <c r="P270" s="1"/>
      <c r="Q270" s="1"/>
    </row>
    <row r="271" spans="3:17" ht="12.75">
      <c r="C271" s="1"/>
      <c r="D271" s="1"/>
      <c r="E271" s="1"/>
      <c r="F271" s="1"/>
      <c r="G271" s="1"/>
      <c r="H271" s="1"/>
      <c r="I271" s="1"/>
      <c r="J271" s="1"/>
      <c r="K271" s="1"/>
      <c r="L271" s="1"/>
      <c r="M271" s="1"/>
      <c r="N271" s="1"/>
      <c r="O271" s="1"/>
      <c r="P271" s="1"/>
      <c r="Q271" s="1"/>
    </row>
    <row r="272" spans="3:17" ht="12.75">
      <c r="C272" s="1"/>
      <c r="D272" s="1"/>
      <c r="E272" s="1"/>
      <c r="F272" s="1"/>
      <c r="G272" s="1"/>
      <c r="H272" s="1"/>
      <c r="I272" s="1"/>
      <c r="J272" s="1"/>
      <c r="K272" s="1"/>
      <c r="L272" s="1"/>
      <c r="M272" s="1"/>
      <c r="N272" s="1"/>
      <c r="O272" s="1"/>
      <c r="P272" s="1"/>
      <c r="Q272" s="1"/>
    </row>
    <row r="273" spans="3:17" ht="12.75">
      <c r="C273" s="1"/>
      <c r="D273" s="1"/>
      <c r="E273" s="1"/>
      <c r="F273" s="1"/>
      <c r="G273" s="1"/>
      <c r="H273" s="1"/>
      <c r="I273" s="1"/>
      <c r="J273" s="1"/>
      <c r="K273" s="1"/>
      <c r="L273" s="1"/>
      <c r="M273" s="1"/>
      <c r="N273" s="1"/>
      <c r="O273" s="1"/>
      <c r="P273" s="1"/>
      <c r="Q273" s="1"/>
    </row>
    <row r="274" spans="3:17" ht="12.75">
      <c r="C274" s="1"/>
      <c r="D274" s="1"/>
      <c r="E274" s="1"/>
      <c r="F274" s="1"/>
      <c r="G274" s="1"/>
      <c r="H274" s="1"/>
      <c r="I274" s="1"/>
      <c r="J274" s="1"/>
      <c r="K274" s="1"/>
      <c r="L274" s="1"/>
      <c r="M274" s="1"/>
      <c r="N274" s="1"/>
      <c r="O274" s="1"/>
      <c r="P274" s="1"/>
      <c r="Q274" s="1"/>
    </row>
    <row r="275" spans="3:17" ht="12.75">
      <c r="C275" s="1"/>
      <c r="D275" s="1"/>
      <c r="E275" s="1"/>
      <c r="F275" s="1"/>
      <c r="G275" s="1"/>
      <c r="H275" s="1"/>
      <c r="I275" s="1"/>
      <c r="J275" s="1"/>
      <c r="K275" s="1"/>
      <c r="L275" s="1"/>
      <c r="M275" s="1"/>
      <c r="N275" s="1"/>
      <c r="O275" s="1"/>
      <c r="P275" s="1"/>
      <c r="Q275" s="1"/>
    </row>
    <row r="276" spans="3:17" ht="12.75">
      <c r="C276" s="1"/>
      <c r="D276" s="1"/>
      <c r="E276" s="1"/>
      <c r="F276" s="1"/>
      <c r="G276" s="1"/>
      <c r="H276" s="1"/>
      <c r="I276" s="1"/>
      <c r="J276" s="1"/>
      <c r="K276" s="1"/>
      <c r="L276" s="1"/>
      <c r="M276" s="1"/>
      <c r="N276" s="1"/>
      <c r="O276" s="1"/>
      <c r="P276" s="1"/>
      <c r="Q276" s="1"/>
    </row>
    <row r="277" spans="3:17" ht="12.75">
      <c r="C277" s="1"/>
      <c r="D277" s="1"/>
      <c r="E277" s="1"/>
      <c r="F277" s="1"/>
      <c r="G277" s="1"/>
      <c r="H277" s="1"/>
      <c r="I277" s="1"/>
      <c r="J277" s="1"/>
      <c r="K277" s="1"/>
      <c r="L277" s="1"/>
      <c r="M277" s="1"/>
      <c r="N277" s="1"/>
      <c r="O277" s="1"/>
      <c r="P277" s="1"/>
      <c r="Q277" s="1"/>
    </row>
    <row r="278" spans="3:17" ht="12.75">
      <c r="C278" s="1"/>
      <c r="D278" s="1"/>
      <c r="E278" s="1"/>
      <c r="F278" s="1"/>
      <c r="G278" s="1"/>
      <c r="H278" s="1"/>
      <c r="I278" s="1"/>
      <c r="J278" s="1"/>
      <c r="K278" s="1"/>
      <c r="L278" s="1"/>
      <c r="M278" s="1"/>
      <c r="N278" s="1"/>
      <c r="O278" s="1"/>
      <c r="P278" s="1"/>
      <c r="Q278" s="1"/>
    </row>
    <row r="279" spans="3:17" ht="12.75">
      <c r="C279" s="1"/>
      <c r="D279" s="1"/>
      <c r="E279" s="1"/>
      <c r="F279" s="1"/>
      <c r="G279" s="1"/>
      <c r="H279" s="1"/>
      <c r="I279" s="1"/>
      <c r="J279" s="1"/>
      <c r="K279" s="1"/>
      <c r="L279" s="1"/>
      <c r="M279" s="1"/>
      <c r="N279" s="1"/>
      <c r="O279" s="1"/>
      <c r="P279" s="1"/>
      <c r="Q279" s="1"/>
    </row>
    <row r="280" spans="3:17" ht="12.75">
      <c r="C280" s="1"/>
      <c r="D280" s="1"/>
      <c r="E280" s="1"/>
      <c r="F280" s="1"/>
      <c r="G280" s="1"/>
      <c r="H280" s="1"/>
      <c r="I280" s="1"/>
      <c r="J280" s="1"/>
      <c r="K280" s="1"/>
      <c r="L280" s="1"/>
      <c r="M280" s="1"/>
      <c r="N280" s="1"/>
      <c r="O280" s="1"/>
      <c r="P280" s="1"/>
      <c r="Q280" s="1"/>
    </row>
    <row r="281" spans="3:17" ht="12.75">
      <c r="C281" s="1"/>
      <c r="D281" s="1"/>
      <c r="E281" s="1"/>
      <c r="F281" s="1"/>
      <c r="G281" s="1"/>
      <c r="H281" s="1"/>
      <c r="I281" s="1"/>
      <c r="J281" s="1"/>
      <c r="K281" s="1"/>
      <c r="L281" s="1"/>
      <c r="M281" s="1"/>
      <c r="N281" s="1"/>
      <c r="O281" s="1"/>
      <c r="P281" s="1"/>
      <c r="Q281" s="1"/>
    </row>
    <row r="282" spans="3:17" ht="12.75">
      <c r="C282" s="1"/>
      <c r="D282" s="1"/>
      <c r="E282" s="1"/>
      <c r="F282" s="1"/>
      <c r="G282" s="1"/>
      <c r="H282" s="1"/>
      <c r="I282" s="1"/>
      <c r="J282" s="1"/>
      <c r="K282" s="1"/>
      <c r="L282" s="1"/>
      <c r="M282" s="1"/>
      <c r="N282" s="1"/>
      <c r="O282" s="1"/>
      <c r="P282" s="1"/>
      <c r="Q282" s="1"/>
    </row>
    <row r="283" spans="3:17" ht="12.75">
      <c r="C283" s="1"/>
      <c r="D283" s="1"/>
      <c r="E283" s="1"/>
      <c r="F283" s="1"/>
      <c r="G283" s="1"/>
      <c r="H283" s="1"/>
      <c r="I283" s="1"/>
      <c r="J283" s="1"/>
      <c r="K283" s="1"/>
      <c r="L283" s="1"/>
      <c r="M283" s="1"/>
      <c r="N283" s="1"/>
      <c r="O283" s="1"/>
      <c r="P283" s="1"/>
      <c r="Q283" s="1"/>
    </row>
    <row r="284" spans="3:17" ht="12.75">
      <c r="C284" s="1"/>
      <c r="D284" s="1"/>
      <c r="E284" s="1"/>
      <c r="F284" s="1"/>
      <c r="G284" s="1"/>
      <c r="H284" s="1"/>
      <c r="I284" s="1"/>
      <c r="J284" s="1"/>
      <c r="K284" s="1"/>
      <c r="L284" s="1"/>
      <c r="M284" s="1"/>
      <c r="N284" s="1"/>
      <c r="O284" s="1"/>
      <c r="P284" s="1"/>
      <c r="Q284" s="1"/>
    </row>
    <row r="285" spans="3:17" ht="12.75">
      <c r="C285" s="1"/>
      <c r="D285" s="1"/>
      <c r="E285" s="1"/>
      <c r="F285" s="1"/>
      <c r="G285" s="1"/>
      <c r="H285" s="1"/>
      <c r="I285" s="1"/>
      <c r="J285" s="1"/>
      <c r="K285" s="1"/>
      <c r="L285" s="1"/>
      <c r="M285" s="1"/>
      <c r="N285" s="1"/>
      <c r="O285" s="1"/>
      <c r="P285" s="1"/>
      <c r="Q285" s="1"/>
    </row>
    <row r="286" spans="3:17" ht="12.75">
      <c r="C286" s="1"/>
      <c r="D286" s="1"/>
      <c r="E286" s="1"/>
      <c r="F286" s="1"/>
      <c r="G286" s="1"/>
      <c r="H286" s="1"/>
      <c r="I286" s="1"/>
      <c r="J286" s="1"/>
      <c r="K286" s="1"/>
      <c r="L286" s="1"/>
      <c r="M286" s="1"/>
      <c r="N286" s="1"/>
      <c r="O286" s="1"/>
      <c r="P286" s="1"/>
      <c r="Q286" s="1"/>
    </row>
    <row r="287" spans="3:17" ht="12.75">
      <c r="C287" s="1"/>
      <c r="D287" s="1"/>
      <c r="E287" s="1"/>
      <c r="F287" s="1"/>
      <c r="G287" s="1"/>
      <c r="H287" s="1"/>
      <c r="I287" s="1"/>
      <c r="J287" s="1"/>
      <c r="K287" s="1"/>
      <c r="L287" s="1"/>
      <c r="M287" s="1"/>
      <c r="N287" s="1"/>
      <c r="O287" s="1"/>
      <c r="P287" s="1"/>
      <c r="Q287" s="1"/>
    </row>
    <row r="288" spans="3:17" ht="12.75">
      <c r="C288" s="1"/>
      <c r="D288" s="1"/>
      <c r="E288" s="1"/>
      <c r="F288" s="1"/>
      <c r="G288" s="1"/>
      <c r="H288" s="1"/>
      <c r="I288" s="1"/>
      <c r="J288" s="1"/>
      <c r="K288" s="1"/>
      <c r="L288" s="1"/>
      <c r="M288" s="1"/>
      <c r="N288" s="1"/>
      <c r="O288" s="1"/>
      <c r="P288" s="1"/>
      <c r="Q288" s="1"/>
    </row>
    <row r="289" spans="3:17" ht="12.75">
      <c r="C289" s="1"/>
      <c r="D289" s="1"/>
      <c r="E289" s="1"/>
      <c r="F289" s="1"/>
      <c r="G289" s="1"/>
      <c r="H289" s="1"/>
      <c r="I289" s="1"/>
      <c r="J289" s="1"/>
      <c r="K289" s="1"/>
      <c r="L289" s="1"/>
      <c r="M289" s="1"/>
      <c r="N289" s="1"/>
      <c r="O289" s="1"/>
      <c r="P289" s="1"/>
      <c r="Q289" s="1"/>
    </row>
    <row r="290" spans="3:17" ht="12.75">
      <c r="C290" s="1"/>
      <c r="D290" s="1"/>
      <c r="E290" s="1"/>
      <c r="F290" s="1"/>
      <c r="G290" s="1"/>
      <c r="H290" s="1"/>
      <c r="I290" s="1"/>
      <c r="J290" s="1"/>
      <c r="K290" s="1"/>
      <c r="L290" s="1"/>
      <c r="M290" s="1"/>
      <c r="N290" s="1"/>
      <c r="O290" s="1"/>
      <c r="P290" s="1"/>
      <c r="Q290" s="1"/>
    </row>
    <row r="291" spans="3:17" ht="12.75">
      <c r="C291" s="1"/>
      <c r="D291" s="1"/>
      <c r="E291" s="1"/>
      <c r="F291" s="1"/>
      <c r="G291" s="1"/>
      <c r="H291" s="1"/>
      <c r="I291" s="1"/>
      <c r="J291" s="1"/>
      <c r="K291" s="1"/>
      <c r="L291" s="1"/>
      <c r="M291" s="1"/>
      <c r="N291" s="1"/>
      <c r="O291" s="1"/>
      <c r="P291" s="1"/>
      <c r="Q291" s="1"/>
    </row>
    <row r="292" spans="3:17" ht="12.75">
      <c r="C292" s="1"/>
      <c r="D292" s="1"/>
      <c r="E292" s="1"/>
      <c r="F292" s="1"/>
      <c r="G292" s="1"/>
      <c r="H292" s="1"/>
      <c r="I292" s="1"/>
      <c r="J292" s="1"/>
      <c r="K292" s="1"/>
      <c r="L292" s="1"/>
      <c r="M292" s="1"/>
      <c r="N292" s="1"/>
      <c r="O292" s="1"/>
      <c r="P292" s="1"/>
      <c r="Q292" s="1"/>
    </row>
    <row r="293" spans="3:17" ht="12.75">
      <c r="C293" s="1"/>
      <c r="D293" s="1"/>
      <c r="E293" s="1"/>
      <c r="F293" s="1"/>
      <c r="G293" s="1"/>
      <c r="H293" s="1"/>
      <c r="I293" s="1"/>
      <c r="J293" s="1"/>
      <c r="K293" s="1"/>
      <c r="L293" s="1"/>
      <c r="M293" s="1"/>
      <c r="N293" s="1"/>
      <c r="O293" s="1"/>
      <c r="P293" s="1"/>
      <c r="Q293" s="1"/>
    </row>
    <row r="294" spans="3:17" ht="12.75">
      <c r="C294" s="1"/>
      <c r="D294" s="1"/>
      <c r="E294" s="1"/>
      <c r="F294" s="1"/>
      <c r="G294" s="1"/>
      <c r="H294" s="1"/>
      <c r="I294" s="1"/>
      <c r="J294" s="1"/>
      <c r="K294" s="1"/>
      <c r="L294" s="1"/>
      <c r="M294" s="1"/>
      <c r="N294" s="1"/>
      <c r="O294" s="1"/>
      <c r="P294" s="1"/>
      <c r="Q294" s="1"/>
    </row>
    <row r="295" spans="3:17" ht="12.75">
      <c r="C295" s="1"/>
      <c r="D295" s="1"/>
      <c r="E295" s="1"/>
      <c r="F295" s="1"/>
      <c r="G295" s="1"/>
      <c r="H295" s="1"/>
      <c r="I295" s="1"/>
      <c r="J295" s="1"/>
      <c r="K295" s="1"/>
      <c r="L295" s="1"/>
      <c r="M295" s="1"/>
      <c r="N295" s="1"/>
      <c r="O295" s="1"/>
      <c r="P295" s="1"/>
      <c r="Q295" s="1"/>
    </row>
    <row r="296" spans="3:17" ht="12.75">
      <c r="C296" s="1"/>
      <c r="D296" s="1"/>
      <c r="E296" s="1"/>
      <c r="F296" s="1"/>
      <c r="G296" s="1"/>
      <c r="H296" s="1"/>
      <c r="I296" s="1"/>
      <c r="J296" s="1"/>
      <c r="K296" s="1"/>
      <c r="L296" s="1"/>
      <c r="M296" s="1"/>
      <c r="N296" s="1"/>
      <c r="O296" s="1"/>
      <c r="P296" s="1"/>
      <c r="Q296" s="1"/>
    </row>
    <row r="297" spans="3:17" ht="12.75">
      <c r="C297" s="1"/>
      <c r="D297" s="1"/>
      <c r="E297" s="1"/>
      <c r="F297" s="1"/>
      <c r="G297" s="1"/>
      <c r="H297" s="1"/>
      <c r="I297" s="1"/>
      <c r="J297" s="1"/>
      <c r="K297" s="1"/>
      <c r="L297" s="1"/>
      <c r="M297" s="1"/>
      <c r="N297" s="1"/>
      <c r="O297" s="1"/>
      <c r="P297" s="1"/>
      <c r="Q297" s="1"/>
    </row>
    <row r="298" spans="3:17" ht="12.75">
      <c r="C298" s="1"/>
      <c r="D298" s="1"/>
      <c r="E298" s="1"/>
      <c r="F298" s="1"/>
      <c r="G298" s="1"/>
      <c r="H298" s="1"/>
      <c r="I298" s="1"/>
      <c r="J298" s="1"/>
      <c r="K298" s="1"/>
      <c r="L298" s="1"/>
      <c r="M298" s="1"/>
      <c r="N298" s="1"/>
      <c r="O298" s="1"/>
      <c r="P298" s="1"/>
      <c r="Q298" s="1"/>
    </row>
    <row r="299" spans="3:17" ht="12.75">
      <c r="C299" s="1"/>
      <c r="D299" s="1"/>
      <c r="E299" s="1"/>
      <c r="F299" s="1"/>
      <c r="G299" s="1"/>
      <c r="H299" s="1"/>
      <c r="I299" s="1"/>
      <c r="J299" s="1"/>
      <c r="K299" s="1"/>
      <c r="L299" s="1"/>
      <c r="M299" s="1"/>
      <c r="N299" s="1"/>
      <c r="O299" s="1"/>
      <c r="P299" s="1"/>
      <c r="Q299" s="1"/>
    </row>
    <row r="300" spans="3:17" ht="12.75">
      <c r="C300" s="1"/>
      <c r="D300" s="1"/>
      <c r="E300" s="1"/>
      <c r="F300" s="1"/>
      <c r="G300" s="1"/>
      <c r="H300" s="1"/>
      <c r="I300" s="1"/>
      <c r="J300" s="1"/>
      <c r="K300" s="1"/>
      <c r="L300" s="1"/>
      <c r="M300" s="1"/>
      <c r="N300" s="1"/>
      <c r="O300" s="1"/>
      <c r="P300" s="1"/>
      <c r="Q300" s="1"/>
    </row>
    <row r="301" spans="3:17" ht="12.75">
      <c r="C301" s="1"/>
      <c r="D301" s="1"/>
      <c r="E301" s="1"/>
      <c r="F301" s="1"/>
      <c r="G301" s="1"/>
      <c r="H301" s="1"/>
      <c r="I301" s="1"/>
      <c r="J301" s="1"/>
      <c r="K301" s="1"/>
      <c r="L301" s="1"/>
      <c r="M301" s="1"/>
      <c r="N301" s="1"/>
      <c r="O301" s="1"/>
      <c r="P301" s="1"/>
      <c r="Q301" s="1"/>
    </row>
    <row r="302" spans="3:17" ht="12.75">
      <c r="C302" s="1"/>
      <c r="D302" s="1"/>
      <c r="E302" s="1"/>
      <c r="F302" s="1"/>
      <c r="G302" s="1"/>
      <c r="H302" s="1"/>
      <c r="I302" s="1"/>
      <c r="J302" s="1"/>
      <c r="K302" s="1"/>
      <c r="L302" s="1"/>
      <c r="M302" s="1"/>
      <c r="N302" s="1"/>
      <c r="O302" s="1"/>
      <c r="P302" s="1"/>
      <c r="Q302" s="1"/>
    </row>
    <row r="303" spans="3:17" ht="12.75">
      <c r="C303" s="1"/>
      <c r="D303" s="1"/>
      <c r="E303" s="1"/>
      <c r="F303" s="1"/>
      <c r="G303" s="1"/>
      <c r="H303" s="1"/>
      <c r="I303" s="1"/>
      <c r="J303" s="1"/>
      <c r="K303" s="1"/>
      <c r="L303" s="1"/>
      <c r="M303" s="1"/>
      <c r="N303" s="1"/>
      <c r="O303" s="1"/>
      <c r="P303" s="1"/>
      <c r="Q303" s="1"/>
    </row>
    <row r="304" spans="3:17" ht="12.75">
      <c r="C304" s="1"/>
      <c r="D304" s="1"/>
      <c r="E304" s="1"/>
      <c r="F304" s="1"/>
      <c r="G304" s="1"/>
      <c r="H304" s="1"/>
      <c r="I304" s="1"/>
      <c r="J304" s="1"/>
      <c r="K304" s="1"/>
      <c r="L304" s="1"/>
      <c r="M304" s="1"/>
      <c r="N304" s="1"/>
      <c r="O304" s="1"/>
      <c r="P304" s="1"/>
      <c r="Q304" s="1"/>
    </row>
    <row r="305" spans="3:17" ht="12.75">
      <c r="C305" s="1"/>
      <c r="D305" s="1"/>
      <c r="E305" s="1"/>
      <c r="F305" s="1"/>
      <c r="G305" s="1"/>
      <c r="H305" s="1"/>
      <c r="I305" s="1"/>
      <c r="J305" s="1"/>
      <c r="K305" s="1"/>
      <c r="L305" s="1"/>
      <c r="M305" s="1"/>
      <c r="N305" s="1"/>
      <c r="O305" s="1"/>
      <c r="P305" s="1"/>
      <c r="Q305" s="1"/>
    </row>
    <row r="306" spans="3:17" ht="12.75">
      <c r="C306" s="1"/>
      <c r="D306" s="1"/>
      <c r="E306" s="1"/>
      <c r="F306" s="1"/>
      <c r="G306" s="1"/>
      <c r="H306" s="1"/>
      <c r="I306" s="1"/>
      <c r="J306" s="1"/>
      <c r="K306" s="1"/>
      <c r="L306" s="1"/>
      <c r="M306" s="1"/>
      <c r="N306" s="1"/>
      <c r="O306" s="1"/>
      <c r="P306" s="1"/>
      <c r="Q306" s="1"/>
    </row>
    <row r="307" spans="3:17" ht="12.75">
      <c r="C307" s="1"/>
      <c r="D307" s="1"/>
      <c r="E307" s="1"/>
      <c r="F307" s="1"/>
      <c r="G307" s="1"/>
      <c r="H307" s="1"/>
      <c r="I307" s="1"/>
      <c r="J307" s="1"/>
      <c r="K307" s="1"/>
      <c r="L307" s="1"/>
      <c r="M307" s="1"/>
      <c r="N307" s="1"/>
      <c r="O307" s="1"/>
      <c r="P307" s="1"/>
      <c r="Q307" s="1"/>
    </row>
    <row r="308" spans="3:17" ht="12.75">
      <c r="C308" s="1"/>
      <c r="D308" s="1"/>
      <c r="E308" s="1"/>
      <c r="F308" s="1"/>
      <c r="G308" s="1"/>
      <c r="H308" s="1"/>
      <c r="I308" s="1"/>
      <c r="J308" s="1"/>
      <c r="K308" s="1"/>
      <c r="L308" s="1"/>
      <c r="M308" s="1"/>
      <c r="N308" s="1"/>
      <c r="O308" s="1"/>
      <c r="P308" s="1"/>
      <c r="Q308" s="1"/>
    </row>
    <row r="309" spans="3:17" ht="12.75">
      <c r="C309" s="1"/>
      <c r="D309" s="1"/>
      <c r="E309" s="1"/>
      <c r="F309" s="1"/>
      <c r="G309" s="1"/>
      <c r="H309" s="1"/>
      <c r="I309" s="1"/>
      <c r="J309" s="1"/>
      <c r="K309" s="1"/>
      <c r="L309" s="1"/>
      <c r="M309" s="1"/>
      <c r="N309" s="1"/>
      <c r="O309" s="1"/>
      <c r="P309" s="1"/>
      <c r="Q309" s="1"/>
    </row>
    <row r="310" spans="3:17" ht="12.75">
      <c r="C310" s="1"/>
      <c r="D310" s="1"/>
      <c r="E310" s="1"/>
      <c r="F310" s="1"/>
      <c r="G310" s="1"/>
      <c r="H310" s="1"/>
      <c r="I310" s="1"/>
      <c r="J310" s="1"/>
      <c r="K310" s="1"/>
      <c r="L310" s="1"/>
      <c r="M310" s="1"/>
      <c r="N310" s="1"/>
      <c r="O310" s="1"/>
      <c r="P310" s="1"/>
      <c r="Q310" s="1"/>
    </row>
    <row r="311" spans="3:17" ht="12.75">
      <c r="C311" s="1"/>
      <c r="D311" s="1"/>
      <c r="E311" s="1"/>
      <c r="F311" s="1"/>
      <c r="G311" s="1"/>
      <c r="H311" s="1"/>
      <c r="I311" s="1"/>
      <c r="J311" s="1"/>
      <c r="K311" s="1"/>
      <c r="L311" s="1"/>
      <c r="M311" s="1"/>
      <c r="N311" s="1"/>
      <c r="O311" s="1"/>
      <c r="P311" s="1"/>
      <c r="Q311" s="1"/>
    </row>
    <row r="312" spans="3:17" ht="12.75">
      <c r="C312" s="1"/>
      <c r="D312" s="1"/>
      <c r="E312" s="1"/>
      <c r="F312" s="1"/>
      <c r="G312" s="1"/>
      <c r="H312" s="1"/>
      <c r="I312" s="1"/>
      <c r="J312" s="1"/>
      <c r="K312" s="1"/>
      <c r="L312" s="1"/>
      <c r="M312" s="1"/>
      <c r="N312" s="1"/>
      <c r="O312" s="1"/>
      <c r="P312" s="1"/>
      <c r="Q312" s="1"/>
    </row>
    <row r="313" spans="3:17" ht="12.75">
      <c r="C313" s="1"/>
      <c r="D313" s="1"/>
      <c r="E313" s="1"/>
      <c r="F313" s="1"/>
      <c r="G313" s="1"/>
      <c r="H313" s="1"/>
      <c r="I313" s="1"/>
      <c r="J313" s="1"/>
      <c r="K313" s="1"/>
      <c r="L313" s="1"/>
      <c r="M313" s="1"/>
      <c r="N313" s="1"/>
      <c r="O313" s="1"/>
      <c r="P313" s="1"/>
      <c r="Q313" s="1"/>
    </row>
    <row r="314" spans="3:17" ht="12.75">
      <c r="C314" s="1"/>
      <c r="D314" s="1"/>
      <c r="E314" s="1"/>
      <c r="F314" s="1"/>
      <c r="G314" s="1"/>
      <c r="H314" s="1"/>
      <c r="I314" s="1"/>
      <c r="J314" s="1"/>
      <c r="K314" s="1"/>
      <c r="L314" s="1"/>
      <c r="M314" s="1"/>
      <c r="N314" s="1"/>
      <c r="O314" s="1"/>
      <c r="P314" s="1"/>
      <c r="Q314" s="1"/>
    </row>
    <row r="315" spans="3:17" ht="12.75">
      <c r="C315" s="1"/>
      <c r="D315" s="1"/>
      <c r="E315" s="1"/>
      <c r="F315" s="1"/>
      <c r="G315" s="1"/>
      <c r="H315" s="1"/>
      <c r="I315" s="1"/>
      <c r="J315" s="1"/>
      <c r="K315" s="1"/>
      <c r="L315" s="1"/>
      <c r="M315" s="1"/>
      <c r="N315" s="1"/>
      <c r="O315" s="1"/>
      <c r="P315" s="1"/>
      <c r="Q315" s="1"/>
    </row>
    <row r="316" spans="3:17" ht="12.75">
      <c r="C316" s="1"/>
      <c r="D316" s="1"/>
      <c r="E316" s="1"/>
      <c r="F316" s="1"/>
      <c r="G316" s="1"/>
      <c r="H316" s="1"/>
      <c r="I316" s="1"/>
      <c r="J316" s="1"/>
      <c r="K316" s="1"/>
      <c r="L316" s="1"/>
      <c r="M316" s="1"/>
      <c r="N316" s="1"/>
      <c r="O316" s="1"/>
      <c r="P316" s="1"/>
      <c r="Q316" s="1"/>
    </row>
    <row r="317" spans="3:17" ht="12.75">
      <c r="C317" s="1"/>
      <c r="D317" s="1"/>
      <c r="E317" s="1"/>
      <c r="F317" s="1"/>
      <c r="G317" s="1"/>
      <c r="H317" s="1"/>
      <c r="I317" s="1"/>
      <c r="J317" s="1"/>
      <c r="K317" s="1"/>
      <c r="L317" s="1"/>
      <c r="M317" s="1"/>
      <c r="N317" s="1"/>
      <c r="O317" s="1"/>
      <c r="P317" s="1"/>
      <c r="Q317" s="1"/>
    </row>
    <row r="318" spans="3:17" ht="12.75">
      <c r="C318" s="1"/>
      <c r="D318" s="1"/>
      <c r="E318" s="1"/>
      <c r="F318" s="1"/>
      <c r="G318" s="1"/>
      <c r="H318" s="1"/>
      <c r="I318" s="1"/>
      <c r="J318" s="1"/>
      <c r="K318" s="1"/>
      <c r="L318" s="1"/>
      <c r="M318" s="1"/>
      <c r="N318" s="1"/>
      <c r="O318" s="1"/>
      <c r="P318" s="1"/>
      <c r="Q318" s="1"/>
    </row>
    <row r="319" spans="3:17" ht="12.75">
      <c r="C319" s="1"/>
      <c r="D319" s="1"/>
      <c r="E319" s="1"/>
      <c r="F319" s="1"/>
      <c r="G319" s="1"/>
      <c r="H319" s="1"/>
      <c r="I319" s="1"/>
      <c r="J319" s="1"/>
      <c r="K319" s="1"/>
      <c r="L319" s="1"/>
      <c r="M319" s="1"/>
      <c r="N319" s="1"/>
      <c r="O319" s="1"/>
      <c r="P319" s="1"/>
      <c r="Q319" s="1"/>
    </row>
    <row r="320" spans="3:17" ht="12.75">
      <c r="C320" s="1"/>
      <c r="D320" s="1"/>
      <c r="E320" s="1"/>
      <c r="F320" s="1"/>
      <c r="G320" s="1"/>
      <c r="H320" s="1"/>
      <c r="I320" s="1"/>
      <c r="J320" s="1"/>
      <c r="K320" s="1"/>
      <c r="L320" s="1"/>
      <c r="M320" s="1"/>
      <c r="N320" s="1"/>
      <c r="O320" s="1"/>
      <c r="P320" s="1"/>
      <c r="Q320" s="1"/>
    </row>
    <row r="321" spans="3:17" ht="12.75">
      <c r="C321" s="1"/>
      <c r="D321" s="1"/>
      <c r="E321" s="1"/>
      <c r="F321" s="1"/>
      <c r="G321" s="1"/>
      <c r="H321" s="1"/>
      <c r="I321" s="1"/>
      <c r="J321" s="1"/>
      <c r="K321" s="1"/>
      <c r="L321" s="1"/>
      <c r="M321" s="1"/>
      <c r="N321" s="1"/>
      <c r="O321" s="1"/>
      <c r="P321" s="1"/>
      <c r="Q321" s="1"/>
    </row>
    <row r="322" spans="3:17" ht="12.75">
      <c r="C322" s="1"/>
      <c r="D322" s="1"/>
      <c r="E322" s="1"/>
      <c r="F322" s="1"/>
      <c r="G322" s="1"/>
      <c r="H322" s="1"/>
      <c r="I322" s="1"/>
      <c r="J322" s="1"/>
      <c r="K322" s="1"/>
      <c r="L322" s="1"/>
      <c r="M322" s="1"/>
      <c r="N322" s="1"/>
      <c r="O322" s="1"/>
      <c r="P322" s="1"/>
      <c r="Q322" s="1"/>
    </row>
    <row r="323" spans="3:17" ht="12.75">
      <c r="C323" s="1"/>
      <c r="D323" s="1"/>
      <c r="E323" s="1"/>
      <c r="F323" s="1"/>
      <c r="G323" s="1"/>
      <c r="H323" s="1"/>
      <c r="I323" s="1"/>
      <c r="J323" s="1"/>
      <c r="K323" s="1"/>
      <c r="L323" s="1"/>
      <c r="M323" s="1"/>
      <c r="N323" s="1"/>
      <c r="O323" s="1"/>
      <c r="P323" s="1"/>
      <c r="Q323" s="1"/>
    </row>
    <row r="324" spans="3:17" ht="12.75">
      <c r="C324" s="1"/>
      <c r="D324" s="1"/>
      <c r="E324" s="1"/>
      <c r="F324" s="1"/>
      <c r="G324" s="1"/>
      <c r="H324" s="1"/>
      <c r="I324" s="1"/>
      <c r="J324" s="1"/>
      <c r="K324" s="1"/>
      <c r="L324" s="1"/>
      <c r="M324" s="1"/>
      <c r="N324" s="1"/>
      <c r="O324" s="1"/>
      <c r="P324" s="1"/>
      <c r="Q324" s="1"/>
    </row>
    <row r="325" spans="3:17" ht="12.75">
      <c r="C325" s="1"/>
      <c r="D325" s="1"/>
      <c r="E325" s="1"/>
      <c r="F325" s="1"/>
      <c r="G325" s="1"/>
      <c r="H325" s="1"/>
      <c r="I325" s="1"/>
      <c r="J325" s="1"/>
      <c r="K325" s="1"/>
      <c r="L325" s="1"/>
      <c r="M325" s="1"/>
      <c r="N325" s="1"/>
      <c r="O325" s="1"/>
      <c r="P325" s="1"/>
      <c r="Q325" s="1"/>
    </row>
    <row r="326" spans="3:17" ht="12.75">
      <c r="C326" s="1"/>
      <c r="D326" s="1"/>
      <c r="E326" s="1"/>
      <c r="F326" s="1"/>
      <c r="G326" s="1"/>
      <c r="H326" s="1"/>
      <c r="I326" s="1"/>
      <c r="J326" s="1"/>
      <c r="K326" s="1"/>
      <c r="L326" s="1"/>
      <c r="M326" s="1"/>
      <c r="N326" s="1"/>
      <c r="O326" s="1"/>
      <c r="P326" s="1"/>
      <c r="Q326" s="1"/>
    </row>
    <row r="327" spans="3:17" ht="12.75">
      <c r="C327" s="1"/>
      <c r="D327" s="1"/>
      <c r="E327" s="1"/>
      <c r="F327" s="1"/>
      <c r="G327" s="1"/>
      <c r="H327" s="1"/>
      <c r="I327" s="1"/>
      <c r="J327" s="1"/>
      <c r="K327" s="1"/>
      <c r="L327" s="1"/>
      <c r="M327" s="1"/>
      <c r="N327" s="1"/>
      <c r="O327" s="1"/>
      <c r="P327" s="1"/>
      <c r="Q327" s="1"/>
    </row>
    <row r="328" spans="3:17" ht="12.75">
      <c r="C328" s="1"/>
      <c r="D328" s="1"/>
      <c r="E328" s="1"/>
      <c r="F328" s="1"/>
      <c r="G328" s="1"/>
      <c r="H328" s="1"/>
      <c r="I328" s="1"/>
      <c r="J328" s="1"/>
      <c r="K328" s="1"/>
      <c r="L328" s="1"/>
      <c r="M328" s="1"/>
      <c r="N328" s="1"/>
      <c r="O328" s="1"/>
      <c r="P328" s="1"/>
      <c r="Q328" s="1"/>
    </row>
    <row r="329" spans="3:17" ht="12.75">
      <c r="C329" s="1"/>
      <c r="D329" s="1"/>
      <c r="E329" s="1"/>
      <c r="F329" s="1"/>
      <c r="G329" s="1"/>
      <c r="H329" s="1"/>
      <c r="I329" s="1"/>
      <c r="J329" s="1"/>
      <c r="K329" s="1"/>
      <c r="L329" s="1"/>
      <c r="M329" s="1"/>
      <c r="N329" s="1"/>
      <c r="O329" s="1"/>
      <c r="P329" s="1"/>
      <c r="Q329" s="1"/>
    </row>
    <row r="330" spans="3:17" ht="12.75">
      <c r="C330" s="1"/>
      <c r="D330" s="1"/>
      <c r="E330" s="1"/>
      <c r="F330" s="1"/>
      <c r="G330" s="1"/>
      <c r="H330" s="1"/>
      <c r="I330" s="1"/>
      <c r="J330" s="1"/>
      <c r="K330" s="1"/>
      <c r="L330" s="1"/>
      <c r="M330" s="1"/>
      <c r="N330" s="1"/>
      <c r="O330" s="1"/>
      <c r="P330" s="1"/>
      <c r="Q330" s="1"/>
    </row>
    <row r="331" spans="3:17" ht="12.75">
      <c r="C331" s="1"/>
      <c r="D331" s="1"/>
      <c r="E331" s="1"/>
      <c r="F331" s="1"/>
      <c r="G331" s="1"/>
      <c r="H331" s="1"/>
      <c r="I331" s="1"/>
      <c r="J331" s="1"/>
      <c r="K331" s="1"/>
      <c r="L331" s="1"/>
      <c r="M331" s="1"/>
      <c r="N331" s="1"/>
      <c r="O331" s="1"/>
      <c r="P331" s="1"/>
      <c r="Q331" s="1"/>
    </row>
    <row r="332" spans="3:17" ht="12.75">
      <c r="C332" s="1"/>
      <c r="D332" s="1"/>
      <c r="E332" s="1"/>
      <c r="F332" s="1"/>
      <c r="G332" s="1"/>
      <c r="H332" s="1"/>
      <c r="I332" s="1"/>
      <c r="J332" s="1"/>
      <c r="K332" s="1"/>
      <c r="L332" s="1"/>
      <c r="M332" s="1"/>
      <c r="N332" s="1"/>
      <c r="O332" s="1"/>
      <c r="P332" s="1"/>
      <c r="Q332" s="1"/>
    </row>
    <row r="333" spans="3:17" ht="12.75">
      <c r="C333" s="1"/>
      <c r="D333" s="1"/>
      <c r="E333" s="1"/>
      <c r="F333" s="1"/>
      <c r="G333" s="1"/>
      <c r="H333" s="1"/>
      <c r="I333" s="1"/>
      <c r="J333" s="1"/>
      <c r="K333" s="1"/>
      <c r="L333" s="1"/>
      <c r="M333" s="1"/>
      <c r="N333" s="1"/>
      <c r="O333" s="1"/>
      <c r="P333" s="1"/>
      <c r="Q333" s="1"/>
    </row>
    <row r="334" spans="3:17" ht="12.75">
      <c r="C334" s="1"/>
      <c r="D334" s="1"/>
      <c r="E334" s="1"/>
      <c r="F334" s="1"/>
      <c r="G334" s="1"/>
      <c r="H334" s="1"/>
      <c r="I334" s="1"/>
      <c r="J334" s="1"/>
      <c r="K334" s="1"/>
      <c r="L334" s="1"/>
      <c r="M334" s="1"/>
      <c r="N334" s="1"/>
      <c r="O334" s="1"/>
      <c r="P334" s="1"/>
      <c r="Q334" s="1"/>
    </row>
    <row r="335" spans="3:17" ht="12.75">
      <c r="C335" s="1"/>
      <c r="D335" s="1"/>
      <c r="E335" s="1"/>
      <c r="F335" s="1"/>
      <c r="G335" s="1"/>
      <c r="H335" s="1"/>
      <c r="I335" s="1"/>
      <c r="J335" s="1"/>
      <c r="K335" s="1"/>
      <c r="L335" s="1"/>
      <c r="M335" s="1"/>
      <c r="N335" s="1"/>
      <c r="O335" s="1"/>
      <c r="P335" s="1"/>
      <c r="Q335" s="1"/>
    </row>
    <row r="336" spans="3:17" ht="12.75">
      <c r="C336" s="1"/>
      <c r="D336" s="1"/>
      <c r="E336" s="1"/>
      <c r="F336" s="1"/>
      <c r="G336" s="1"/>
      <c r="H336" s="1"/>
      <c r="I336" s="1"/>
      <c r="J336" s="1"/>
      <c r="K336" s="1"/>
      <c r="L336" s="1"/>
      <c r="M336" s="1"/>
      <c r="N336" s="1"/>
      <c r="O336" s="1"/>
      <c r="P336" s="1"/>
      <c r="Q336" s="1"/>
    </row>
    <row r="337" spans="3:17" ht="12.75">
      <c r="C337" s="1"/>
      <c r="D337" s="1"/>
      <c r="E337" s="1"/>
      <c r="F337" s="1"/>
      <c r="G337" s="1"/>
      <c r="H337" s="1"/>
      <c r="I337" s="1"/>
      <c r="J337" s="1"/>
      <c r="K337" s="1"/>
      <c r="L337" s="1"/>
      <c r="M337" s="1"/>
      <c r="N337" s="1"/>
      <c r="O337" s="1"/>
      <c r="P337" s="1"/>
      <c r="Q337" s="1"/>
    </row>
    <row r="338" spans="3:17" ht="12.75">
      <c r="C338" s="1"/>
      <c r="D338" s="1"/>
      <c r="E338" s="1"/>
      <c r="F338" s="1"/>
      <c r="G338" s="1"/>
      <c r="H338" s="1"/>
      <c r="I338" s="1"/>
      <c r="J338" s="1"/>
      <c r="K338" s="1"/>
      <c r="L338" s="1"/>
      <c r="M338" s="1"/>
      <c r="N338" s="1"/>
      <c r="O338" s="1"/>
      <c r="P338" s="1"/>
      <c r="Q338" s="1"/>
    </row>
    <row r="339" spans="3:17" ht="12.75">
      <c r="C339" s="1"/>
      <c r="D339" s="1"/>
      <c r="E339" s="1"/>
      <c r="F339" s="1"/>
      <c r="G339" s="1"/>
      <c r="H339" s="1"/>
      <c r="I339" s="1"/>
      <c r="J339" s="1"/>
      <c r="K339" s="1"/>
      <c r="L339" s="1"/>
      <c r="M339" s="1"/>
      <c r="N339" s="1"/>
      <c r="O339" s="1"/>
      <c r="P339" s="1"/>
      <c r="Q339" s="1"/>
    </row>
    <row r="340" spans="3:17" ht="12.75">
      <c r="C340" s="1"/>
      <c r="D340" s="1"/>
      <c r="E340" s="1"/>
      <c r="F340" s="1"/>
      <c r="G340" s="1"/>
      <c r="H340" s="1"/>
      <c r="I340" s="1"/>
      <c r="J340" s="1"/>
      <c r="K340" s="1"/>
      <c r="L340" s="1"/>
      <c r="M340" s="1"/>
      <c r="N340" s="1"/>
      <c r="O340" s="1"/>
      <c r="P340" s="1"/>
      <c r="Q340" s="1"/>
    </row>
    <row r="341" spans="3:17" ht="12.75">
      <c r="C341" s="1"/>
      <c r="D341" s="1"/>
      <c r="E341" s="1"/>
      <c r="F341" s="1"/>
      <c r="G341" s="1"/>
      <c r="H341" s="1"/>
      <c r="I341" s="1"/>
      <c r="J341" s="1"/>
      <c r="K341" s="1"/>
      <c r="L341" s="1"/>
      <c r="M341" s="1"/>
      <c r="N341" s="1"/>
      <c r="O341" s="1"/>
      <c r="P341" s="1"/>
      <c r="Q341" s="1"/>
    </row>
    <row r="342" spans="3:17" ht="12.75">
      <c r="C342" s="1"/>
      <c r="D342" s="1"/>
      <c r="E342" s="1"/>
      <c r="F342" s="1"/>
      <c r="G342" s="1"/>
      <c r="H342" s="1"/>
      <c r="I342" s="1"/>
      <c r="J342" s="1"/>
      <c r="K342" s="1"/>
      <c r="L342" s="1"/>
      <c r="M342" s="1"/>
      <c r="N342" s="1"/>
      <c r="O342" s="1"/>
      <c r="P342" s="1"/>
      <c r="Q342" s="1"/>
    </row>
    <row r="343" spans="3:17" ht="12.75">
      <c r="C343" s="1"/>
      <c r="D343" s="1"/>
      <c r="E343" s="1"/>
      <c r="F343" s="1"/>
      <c r="G343" s="1"/>
      <c r="H343" s="1"/>
      <c r="I343" s="1"/>
      <c r="J343" s="1"/>
      <c r="K343" s="1"/>
      <c r="L343" s="1"/>
      <c r="M343" s="1"/>
      <c r="N343" s="1"/>
      <c r="O343" s="1"/>
      <c r="P343" s="1"/>
      <c r="Q343" s="1"/>
    </row>
    <row r="344" spans="3:17" ht="12.75">
      <c r="C344" s="1"/>
      <c r="D344" s="1"/>
      <c r="E344" s="1"/>
      <c r="F344" s="1"/>
      <c r="G344" s="1"/>
      <c r="H344" s="1"/>
      <c r="I344" s="1"/>
      <c r="J344" s="1"/>
      <c r="K344" s="1"/>
      <c r="L344" s="1"/>
      <c r="M344" s="1"/>
      <c r="N344" s="1"/>
      <c r="O344" s="1"/>
      <c r="P344" s="1"/>
      <c r="Q344" s="1"/>
    </row>
    <row r="345" spans="3:17" ht="12.75">
      <c r="C345" s="1"/>
      <c r="D345" s="1"/>
      <c r="E345" s="1"/>
      <c r="F345" s="1"/>
      <c r="G345" s="1"/>
      <c r="H345" s="1"/>
      <c r="I345" s="1"/>
      <c r="J345" s="1"/>
      <c r="K345" s="1"/>
      <c r="L345" s="1"/>
      <c r="M345" s="1"/>
      <c r="N345" s="1"/>
      <c r="O345" s="1"/>
      <c r="P345" s="1"/>
      <c r="Q345" s="1"/>
    </row>
    <row r="346" spans="3:17" ht="12.75">
      <c r="C346" s="1"/>
      <c r="D346" s="1"/>
      <c r="E346" s="1"/>
      <c r="F346" s="1"/>
      <c r="G346" s="1"/>
      <c r="H346" s="1"/>
      <c r="I346" s="1"/>
      <c r="J346" s="1"/>
      <c r="K346" s="1"/>
      <c r="L346" s="1"/>
      <c r="M346" s="1"/>
      <c r="N346" s="1"/>
      <c r="O346" s="1"/>
      <c r="P346" s="1"/>
      <c r="Q346" s="1"/>
    </row>
    <row r="347" spans="3:17" ht="12.75">
      <c r="C347" s="1"/>
      <c r="D347" s="1"/>
      <c r="E347" s="1"/>
      <c r="F347" s="1"/>
      <c r="G347" s="1"/>
      <c r="H347" s="1"/>
      <c r="I347" s="1"/>
      <c r="J347" s="1"/>
      <c r="K347" s="1"/>
      <c r="L347" s="1"/>
      <c r="M347" s="1"/>
      <c r="N347" s="1"/>
      <c r="O347" s="1"/>
      <c r="P347" s="1"/>
      <c r="Q347" s="1"/>
    </row>
    <row r="348" spans="3:17" ht="12.75">
      <c r="C348" s="1"/>
      <c r="D348" s="1"/>
      <c r="E348" s="1"/>
      <c r="F348" s="1"/>
      <c r="G348" s="1"/>
      <c r="H348" s="1"/>
      <c r="I348" s="1"/>
      <c r="J348" s="1"/>
      <c r="K348" s="1"/>
      <c r="L348" s="1"/>
      <c r="M348" s="1"/>
      <c r="N348" s="1"/>
      <c r="O348" s="1"/>
      <c r="P348" s="1"/>
      <c r="Q348" s="1"/>
    </row>
    <row r="349" spans="3:17" ht="12.75">
      <c r="C349" s="1"/>
      <c r="D349" s="1"/>
      <c r="E349" s="1"/>
      <c r="F349" s="1"/>
      <c r="G349" s="1"/>
      <c r="H349" s="1"/>
      <c r="I349" s="1"/>
      <c r="J349" s="1"/>
      <c r="K349" s="1"/>
      <c r="L349" s="1"/>
      <c r="M349" s="1"/>
      <c r="N349" s="1"/>
      <c r="O349" s="1"/>
      <c r="P349" s="1"/>
      <c r="Q349" s="1"/>
    </row>
    <row r="350" spans="3:17" ht="12.75">
      <c r="C350" s="1"/>
      <c r="D350" s="1"/>
      <c r="E350" s="1"/>
      <c r="F350" s="1"/>
      <c r="G350" s="1"/>
      <c r="H350" s="1"/>
      <c r="I350" s="1"/>
      <c r="J350" s="1"/>
      <c r="K350" s="1"/>
      <c r="L350" s="1"/>
      <c r="M350" s="1"/>
      <c r="N350" s="1"/>
      <c r="O350" s="1"/>
      <c r="P350" s="1"/>
      <c r="Q350" s="1"/>
    </row>
    <row r="351" spans="3:17" ht="12.75">
      <c r="C351" s="1"/>
      <c r="D351" s="1"/>
      <c r="E351" s="1"/>
      <c r="F351" s="1"/>
      <c r="G351" s="1"/>
      <c r="H351" s="1"/>
      <c r="I351" s="1"/>
      <c r="J351" s="1"/>
      <c r="K351" s="1"/>
      <c r="L351" s="1"/>
      <c r="M351" s="1"/>
      <c r="N351" s="1"/>
      <c r="O351" s="1"/>
      <c r="P351" s="1"/>
      <c r="Q351" s="1"/>
    </row>
    <row r="352" spans="3:17" ht="12.75">
      <c r="C352" s="1"/>
      <c r="D352" s="1"/>
      <c r="E352" s="1"/>
      <c r="F352" s="1"/>
      <c r="G352" s="1"/>
      <c r="H352" s="1"/>
      <c r="I352" s="1"/>
      <c r="J352" s="1"/>
      <c r="K352" s="1"/>
      <c r="L352" s="1"/>
      <c r="M352" s="1"/>
      <c r="N352" s="1"/>
      <c r="O352" s="1"/>
      <c r="P352" s="1"/>
      <c r="Q352" s="1"/>
    </row>
    <row r="353" spans="3:17" ht="12.75">
      <c r="C353" s="1"/>
      <c r="D353" s="1"/>
      <c r="E353" s="1"/>
      <c r="F353" s="1"/>
      <c r="G353" s="1"/>
      <c r="H353" s="1"/>
      <c r="I353" s="1"/>
      <c r="J353" s="1"/>
      <c r="K353" s="1"/>
      <c r="L353" s="1"/>
      <c r="M353" s="1"/>
      <c r="N353" s="1"/>
      <c r="O353" s="1"/>
      <c r="P353" s="1"/>
      <c r="Q353" s="1"/>
    </row>
    <row r="354" spans="3:17" ht="12.75">
      <c r="C354" s="1"/>
      <c r="D354" s="1"/>
      <c r="E354" s="1"/>
      <c r="F354" s="1"/>
      <c r="G354" s="1"/>
      <c r="H354" s="1"/>
      <c r="I354" s="1"/>
      <c r="J354" s="1"/>
      <c r="K354" s="1"/>
      <c r="L354" s="1"/>
      <c r="M354" s="1"/>
      <c r="N354" s="1"/>
      <c r="O354" s="1"/>
      <c r="P354" s="1"/>
      <c r="Q354" s="1"/>
    </row>
    <row r="355" spans="3:17" ht="12.75">
      <c r="C355" s="1"/>
      <c r="D355" s="1"/>
      <c r="E355" s="1"/>
      <c r="F355" s="1"/>
      <c r="G355" s="1"/>
      <c r="H355" s="1"/>
      <c r="I355" s="1"/>
      <c r="J355" s="1"/>
      <c r="K355" s="1"/>
      <c r="L355" s="1"/>
      <c r="M355" s="1"/>
      <c r="N355" s="1"/>
      <c r="O355" s="1"/>
      <c r="P355" s="1"/>
      <c r="Q355" s="1"/>
    </row>
    <row r="356" spans="3:17" ht="12.75">
      <c r="C356" s="1"/>
      <c r="D356" s="1"/>
      <c r="E356" s="1"/>
      <c r="F356" s="1"/>
      <c r="G356" s="1"/>
      <c r="H356" s="1"/>
      <c r="I356" s="1"/>
      <c r="J356" s="1"/>
      <c r="K356" s="1"/>
      <c r="L356" s="1"/>
      <c r="M356" s="1"/>
      <c r="N356" s="1"/>
      <c r="O356" s="1"/>
      <c r="P356" s="1"/>
      <c r="Q356" s="1"/>
    </row>
    <row r="357" spans="3:17" ht="12.75">
      <c r="C357" s="1"/>
      <c r="D357" s="1"/>
      <c r="E357" s="1"/>
      <c r="F357" s="1"/>
      <c r="G357" s="1"/>
      <c r="H357" s="1"/>
      <c r="I357" s="1"/>
      <c r="J357" s="1"/>
      <c r="K357" s="1"/>
      <c r="L357" s="1"/>
      <c r="M357" s="1"/>
      <c r="N357" s="1"/>
      <c r="O357" s="1"/>
      <c r="P357" s="1"/>
      <c r="Q357" s="1"/>
    </row>
    <row r="358" spans="3:17" ht="12.75">
      <c r="C358" s="1"/>
      <c r="D358" s="1"/>
      <c r="E358" s="1"/>
      <c r="F358" s="1"/>
      <c r="G358" s="1"/>
      <c r="H358" s="1"/>
      <c r="I358" s="1"/>
      <c r="J358" s="1"/>
      <c r="K358" s="1"/>
      <c r="L358" s="1"/>
      <c r="M358" s="1"/>
      <c r="N358" s="1"/>
      <c r="O358" s="1"/>
      <c r="P358" s="1"/>
      <c r="Q358" s="1"/>
    </row>
    <row r="359" spans="3:17" ht="12.75">
      <c r="C359" s="1"/>
      <c r="D359" s="1"/>
      <c r="E359" s="1"/>
      <c r="F359" s="1"/>
      <c r="G359" s="1"/>
      <c r="H359" s="1"/>
      <c r="I359" s="1"/>
      <c r="J359" s="1"/>
      <c r="K359" s="1"/>
      <c r="L359" s="1"/>
      <c r="M359" s="1"/>
      <c r="N359" s="1"/>
      <c r="O359" s="1"/>
      <c r="P359" s="1"/>
      <c r="Q359" s="1"/>
    </row>
    <row r="360" spans="3:17" ht="12.75">
      <c r="C360" s="1"/>
      <c r="D360" s="1"/>
      <c r="E360" s="1"/>
      <c r="F360" s="1"/>
      <c r="G360" s="1"/>
      <c r="H360" s="1"/>
      <c r="I360" s="1"/>
      <c r="J360" s="1"/>
      <c r="K360" s="1"/>
      <c r="L360" s="1"/>
      <c r="M360" s="1"/>
      <c r="N360" s="1"/>
      <c r="O360" s="1"/>
      <c r="P360" s="1"/>
      <c r="Q360" s="1"/>
    </row>
    <row r="361" spans="3:17" ht="12.75">
      <c r="C361" s="1"/>
      <c r="D361" s="1"/>
      <c r="E361" s="1"/>
      <c r="F361" s="1"/>
      <c r="G361" s="1"/>
      <c r="H361" s="1"/>
      <c r="I361" s="1"/>
      <c r="J361" s="1"/>
      <c r="K361" s="1"/>
      <c r="L361" s="1"/>
      <c r="M361" s="1"/>
      <c r="N361" s="1"/>
      <c r="O361" s="1"/>
      <c r="P361" s="1"/>
      <c r="Q361" s="1"/>
    </row>
    <row r="362" spans="3:17" ht="12.75">
      <c r="C362" s="1"/>
      <c r="D362" s="1"/>
      <c r="E362" s="1"/>
      <c r="F362" s="1"/>
      <c r="G362" s="1"/>
      <c r="H362" s="1"/>
      <c r="I362" s="1"/>
      <c r="J362" s="1"/>
      <c r="K362" s="1"/>
      <c r="L362" s="1"/>
      <c r="M362" s="1"/>
      <c r="N362" s="1"/>
      <c r="O362" s="1"/>
      <c r="P362" s="1"/>
      <c r="Q362" s="1"/>
    </row>
    <row r="363" spans="3:17" ht="12.75">
      <c r="C363" s="1"/>
      <c r="D363" s="1"/>
      <c r="E363" s="1"/>
      <c r="F363" s="1"/>
      <c r="G363" s="1"/>
      <c r="H363" s="1"/>
      <c r="I363" s="1"/>
      <c r="J363" s="1"/>
      <c r="K363" s="1"/>
      <c r="L363" s="1"/>
      <c r="M363" s="1"/>
      <c r="N363" s="1"/>
      <c r="O363" s="1"/>
      <c r="P363" s="1"/>
      <c r="Q363" s="1"/>
    </row>
    <row r="364" spans="3:17" ht="12.75">
      <c r="C364" s="1"/>
      <c r="D364" s="1"/>
      <c r="E364" s="1"/>
      <c r="F364" s="1"/>
      <c r="G364" s="1"/>
      <c r="H364" s="1"/>
      <c r="I364" s="1"/>
      <c r="J364" s="1"/>
      <c r="K364" s="1"/>
      <c r="L364" s="1"/>
      <c r="M364" s="1"/>
      <c r="N364" s="1"/>
      <c r="O364" s="1"/>
      <c r="P364" s="1"/>
      <c r="Q364" s="1"/>
    </row>
    <row r="365" spans="3:17" ht="12.75">
      <c r="C365" s="1"/>
      <c r="D365" s="1"/>
      <c r="E365" s="1"/>
      <c r="F365" s="1"/>
      <c r="G365" s="1"/>
      <c r="H365" s="1"/>
      <c r="I365" s="1"/>
      <c r="J365" s="1"/>
      <c r="K365" s="1"/>
      <c r="L365" s="1"/>
      <c r="M365" s="1"/>
      <c r="N365" s="1"/>
      <c r="O365" s="1"/>
      <c r="P365" s="1"/>
      <c r="Q365" s="1"/>
    </row>
    <row r="366" spans="3:17" ht="12.75">
      <c r="C366" s="1"/>
      <c r="D366" s="1"/>
      <c r="E366" s="1"/>
      <c r="F366" s="1"/>
      <c r="G366" s="1"/>
      <c r="H366" s="1"/>
      <c r="I366" s="1"/>
      <c r="J366" s="1"/>
      <c r="K366" s="1"/>
      <c r="L366" s="1"/>
      <c r="M366" s="1"/>
      <c r="N366" s="1"/>
      <c r="O366" s="1"/>
      <c r="P366" s="1"/>
      <c r="Q366" s="1"/>
    </row>
    <row r="367" spans="3:17" ht="12.75">
      <c r="C367" s="1"/>
      <c r="D367" s="1"/>
      <c r="E367" s="1"/>
      <c r="F367" s="1"/>
      <c r="G367" s="1"/>
      <c r="H367" s="1"/>
      <c r="I367" s="1"/>
      <c r="J367" s="1"/>
      <c r="K367" s="1"/>
      <c r="L367" s="1"/>
      <c r="M367" s="1"/>
      <c r="N367" s="1"/>
      <c r="O367" s="1"/>
      <c r="P367" s="1"/>
      <c r="Q367" s="1"/>
    </row>
    <row r="368" spans="3:17" ht="12.75">
      <c r="C368" s="1"/>
      <c r="D368" s="1"/>
      <c r="E368" s="1"/>
      <c r="F368" s="1"/>
      <c r="G368" s="1"/>
      <c r="H368" s="1"/>
      <c r="I368" s="1"/>
      <c r="J368" s="1"/>
      <c r="K368" s="1"/>
      <c r="L368" s="1"/>
      <c r="M368" s="1"/>
      <c r="N368" s="1"/>
      <c r="O368" s="1"/>
      <c r="P368" s="1"/>
      <c r="Q368" s="1"/>
    </row>
    <row r="369" spans="3:17" ht="12.75">
      <c r="C369" s="1"/>
      <c r="D369" s="1"/>
      <c r="E369" s="1"/>
      <c r="F369" s="1"/>
      <c r="G369" s="1"/>
      <c r="H369" s="1"/>
      <c r="I369" s="1"/>
      <c r="J369" s="1"/>
      <c r="K369" s="1"/>
      <c r="L369" s="1"/>
      <c r="M369" s="1"/>
      <c r="N369" s="1"/>
      <c r="O369" s="1"/>
      <c r="P369" s="1"/>
      <c r="Q369" s="1"/>
    </row>
    <row r="370" spans="3:17" ht="12.75">
      <c r="C370" s="1"/>
      <c r="D370" s="1"/>
      <c r="E370" s="1"/>
      <c r="F370" s="1"/>
      <c r="G370" s="1"/>
      <c r="H370" s="1"/>
      <c r="I370" s="1"/>
      <c r="J370" s="1"/>
      <c r="K370" s="1"/>
      <c r="L370" s="1"/>
      <c r="M370" s="1"/>
      <c r="N370" s="1"/>
      <c r="O370" s="1"/>
      <c r="P370" s="1"/>
      <c r="Q370" s="1"/>
    </row>
    <row r="371" spans="3:17" ht="12.75">
      <c r="C371" s="1"/>
      <c r="D371" s="1"/>
      <c r="E371" s="1"/>
      <c r="F371" s="1"/>
      <c r="G371" s="1"/>
      <c r="H371" s="1"/>
      <c r="I371" s="1"/>
      <c r="J371" s="1"/>
      <c r="K371" s="1"/>
      <c r="L371" s="1"/>
      <c r="M371" s="1"/>
      <c r="N371" s="1"/>
      <c r="O371" s="1"/>
      <c r="P371" s="1"/>
      <c r="Q371" s="1"/>
    </row>
    <row r="372" spans="3:17" ht="12.75">
      <c r="C372" s="1"/>
      <c r="D372" s="1"/>
      <c r="E372" s="1"/>
      <c r="F372" s="1"/>
      <c r="G372" s="1"/>
      <c r="H372" s="1"/>
      <c r="I372" s="1"/>
      <c r="J372" s="1"/>
      <c r="K372" s="1"/>
      <c r="L372" s="1"/>
      <c r="M372" s="1"/>
      <c r="N372" s="1"/>
      <c r="O372" s="1"/>
      <c r="P372" s="1"/>
      <c r="Q372" s="1"/>
    </row>
    <row r="373" spans="3:17" ht="12.75">
      <c r="C373" s="1"/>
      <c r="D373" s="1"/>
      <c r="E373" s="1"/>
      <c r="F373" s="1"/>
      <c r="G373" s="1"/>
      <c r="H373" s="1"/>
      <c r="I373" s="1"/>
      <c r="J373" s="1"/>
      <c r="K373" s="1"/>
      <c r="L373" s="1"/>
      <c r="M373" s="1"/>
      <c r="N373" s="1"/>
      <c r="O373" s="1"/>
      <c r="P373" s="1"/>
      <c r="Q373" s="1"/>
    </row>
    <row r="374" spans="3:17" ht="12.75">
      <c r="C374" s="1"/>
      <c r="D374" s="1"/>
      <c r="E374" s="1"/>
      <c r="F374" s="1"/>
      <c r="G374" s="1"/>
      <c r="H374" s="1"/>
      <c r="I374" s="1"/>
      <c r="J374" s="1"/>
      <c r="K374" s="1"/>
      <c r="L374" s="1"/>
      <c r="M374" s="1"/>
      <c r="N374" s="1"/>
      <c r="O374" s="1"/>
      <c r="P374" s="1"/>
      <c r="Q374" s="1"/>
    </row>
    <row r="375" spans="3:17" ht="12.75">
      <c r="C375" s="1"/>
      <c r="D375" s="1"/>
      <c r="E375" s="1"/>
      <c r="F375" s="1"/>
      <c r="G375" s="1"/>
      <c r="H375" s="1"/>
      <c r="I375" s="1"/>
      <c r="J375" s="1"/>
      <c r="K375" s="1"/>
      <c r="L375" s="1"/>
      <c r="M375" s="1"/>
      <c r="N375" s="1"/>
      <c r="O375" s="1"/>
      <c r="P375" s="1"/>
      <c r="Q375" s="1"/>
    </row>
    <row r="376" spans="3:17" ht="12.75">
      <c r="C376" s="1"/>
      <c r="D376" s="1"/>
      <c r="E376" s="1"/>
      <c r="F376" s="1"/>
      <c r="G376" s="1"/>
      <c r="H376" s="1"/>
      <c r="I376" s="1"/>
      <c r="J376" s="1"/>
      <c r="K376" s="1"/>
      <c r="L376" s="1"/>
      <c r="M376" s="1"/>
      <c r="N376" s="1"/>
      <c r="O376" s="1"/>
      <c r="P376" s="1"/>
      <c r="Q376" s="1"/>
    </row>
    <row r="377" spans="3:17" ht="12.75">
      <c r="C377" s="1"/>
      <c r="D377" s="1"/>
      <c r="E377" s="1"/>
      <c r="F377" s="1"/>
      <c r="G377" s="1"/>
      <c r="H377" s="1"/>
      <c r="I377" s="1"/>
      <c r="J377" s="1"/>
      <c r="K377" s="1"/>
      <c r="L377" s="1"/>
      <c r="M377" s="1"/>
      <c r="N377" s="1"/>
      <c r="O377" s="1"/>
      <c r="P377" s="1"/>
      <c r="Q377" s="1"/>
    </row>
    <row r="378" spans="3:17" ht="12.75">
      <c r="C378" s="1"/>
      <c r="D378" s="1"/>
      <c r="E378" s="1"/>
      <c r="F378" s="1"/>
      <c r="G378" s="1"/>
      <c r="H378" s="1"/>
      <c r="I378" s="1"/>
      <c r="J378" s="1"/>
      <c r="K378" s="1"/>
      <c r="L378" s="1"/>
      <c r="M378" s="1"/>
      <c r="N378" s="1"/>
      <c r="O378" s="1"/>
      <c r="P378" s="1"/>
      <c r="Q378" s="1"/>
    </row>
    <row r="379" spans="3:17" ht="12.75">
      <c r="C379" s="1"/>
      <c r="D379" s="1"/>
      <c r="E379" s="1"/>
      <c r="F379" s="1"/>
      <c r="G379" s="1"/>
      <c r="H379" s="1"/>
      <c r="I379" s="1"/>
      <c r="J379" s="1"/>
      <c r="K379" s="1"/>
      <c r="L379" s="1"/>
      <c r="M379" s="1"/>
      <c r="N379" s="1"/>
      <c r="O379" s="1"/>
      <c r="P379" s="1"/>
      <c r="Q379" s="1"/>
    </row>
    <row r="380" spans="3:17" ht="12.75">
      <c r="C380" s="1"/>
      <c r="D380" s="1"/>
      <c r="E380" s="1"/>
      <c r="F380" s="1"/>
      <c r="G380" s="1"/>
      <c r="H380" s="1"/>
      <c r="I380" s="1"/>
      <c r="J380" s="1"/>
      <c r="K380" s="1"/>
      <c r="L380" s="1"/>
      <c r="M380" s="1"/>
      <c r="N380" s="1"/>
      <c r="O380" s="1"/>
      <c r="P380" s="1"/>
      <c r="Q380" s="1"/>
    </row>
    <row r="381" spans="3:17" ht="12.75">
      <c r="C381" s="1"/>
      <c r="D381" s="1"/>
      <c r="E381" s="1"/>
      <c r="F381" s="1"/>
      <c r="G381" s="1"/>
      <c r="H381" s="1"/>
      <c r="I381" s="1"/>
      <c r="J381" s="1"/>
      <c r="K381" s="1"/>
      <c r="L381" s="1"/>
      <c r="M381" s="1"/>
      <c r="N381" s="1"/>
      <c r="O381" s="1"/>
      <c r="P381" s="1"/>
      <c r="Q381" s="1"/>
    </row>
    <row r="382" spans="3:17" ht="12.75">
      <c r="C382" s="1"/>
      <c r="D382" s="1"/>
      <c r="E382" s="1"/>
      <c r="F382" s="1"/>
      <c r="G382" s="1"/>
      <c r="H382" s="1"/>
      <c r="I382" s="1"/>
      <c r="J382" s="1"/>
      <c r="K382" s="1"/>
      <c r="L382" s="1"/>
      <c r="M382" s="1"/>
      <c r="N382" s="1"/>
      <c r="O382" s="1"/>
      <c r="P382" s="1"/>
      <c r="Q382" s="1"/>
    </row>
    <row r="383" spans="3:17" ht="12.75">
      <c r="C383" s="1"/>
      <c r="D383" s="1"/>
      <c r="E383" s="1"/>
      <c r="F383" s="1"/>
      <c r="G383" s="1"/>
      <c r="H383" s="1"/>
      <c r="I383" s="1"/>
      <c r="J383" s="1"/>
      <c r="K383" s="1"/>
      <c r="L383" s="1"/>
      <c r="M383" s="1"/>
      <c r="N383" s="1"/>
      <c r="O383" s="1"/>
      <c r="P383" s="1"/>
      <c r="Q383" s="1"/>
    </row>
    <row r="384" spans="3:17" ht="12.75">
      <c r="C384" s="1"/>
      <c r="D384" s="1"/>
      <c r="E384" s="1"/>
      <c r="F384" s="1"/>
      <c r="G384" s="1"/>
      <c r="H384" s="1"/>
      <c r="I384" s="1"/>
      <c r="J384" s="1"/>
      <c r="K384" s="1"/>
      <c r="L384" s="1"/>
      <c r="M384" s="1"/>
      <c r="N384" s="1"/>
      <c r="O384" s="1"/>
      <c r="P384" s="1"/>
      <c r="Q384" s="1"/>
    </row>
    <row r="385" spans="3:17" ht="12.75">
      <c r="C385" s="1"/>
      <c r="D385" s="1"/>
      <c r="E385" s="1"/>
      <c r="F385" s="1"/>
      <c r="G385" s="1"/>
      <c r="H385" s="1"/>
      <c r="I385" s="1"/>
      <c r="J385" s="1"/>
      <c r="K385" s="1"/>
      <c r="L385" s="1"/>
      <c r="M385" s="1"/>
      <c r="N385" s="1"/>
      <c r="O385" s="1"/>
      <c r="P385" s="1"/>
      <c r="Q385" s="1"/>
    </row>
    <row r="386" spans="3:17" ht="12.75">
      <c r="C386" s="1"/>
      <c r="D386" s="1"/>
      <c r="E386" s="1"/>
      <c r="F386" s="1"/>
      <c r="G386" s="1"/>
      <c r="H386" s="1"/>
      <c r="I386" s="1"/>
      <c r="J386" s="1"/>
      <c r="K386" s="1"/>
      <c r="L386" s="1"/>
      <c r="M386" s="1"/>
      <c r="N386" s="1"/>
      <c r="O386" s="1"/>
      <c r="P386" s="1"/>
      <c r="Q386" s="1"/>
    </row>
    <row r="387" spans="3:17" ht="12.75">
      <c r="C387" s="1"/>
      <c r="D387" s="1"/>
      <c r="E387" s="1"/>
      <c r="F387" s="1"/>
      <c r="G387" s="1"/>
      <c r="H387" s="1"/>
      <c r="I387" s="1"/>
      <c r="J387" s="1"/>
      <c r="K387" s="1"/>
      <c r="L387" s="1"/>
      <c r="M387" s="1"/>
      <c r="N387" s="1"/>
      <c r="O387" s="1"/>
      <c r="P387" s="1"/>
      <c r="Q387" s="1"/>
    </row>
    <row r="388" spans="3:17" ht="12.75">
      <c r="C388" s="1"/>
      <c r="D388" s="1"/>
      <c r="E388" s="1"/>
      <c r="F388" s="1"/>
      <c r="G388" s="1"/>
      <c r="H388" s="1"/>
      <c r="I388" s="1"/>
      <c r="J388" s="1"/>
      <c r="K388" s="1"/>
      <c r="L388" s="1"/>
      <c r="M388" s="1"/>
      <c r="N388" s="1"/>
      <c r="O388" s="1"/>
      <c r="P388" s="1"/>
      <c r="Q388" s="1"/>
    </row>
    <row r="389" spans="3:17" ht="12.75">
      <c r="C389" s="1"/>
      <c r="D389" s="1"/>
      <c r="E389" s="1"/>
      <c r="F389" s="1"/>
      <c r="G389" s="1"/>
      <c r="H389" s="1"/>
      <c r="I389" s="1"/>
      <c r="J389" s="1"/>
      <c r="K389" s="1"/>
      <c r="L389" s="1"/>
      <c r="M389" s="1"/>
      <c r="N389" s="1"/>
      <c r="O389" s="1"/>
      <c r="P389" s="1"/>
      <c r="Q389" s="1"/>
    </row>
    <row r="390" spans="3:17" ht="12.75">
      <c r="C390" s="1"/>
      <c r="D390" s="1"/>
      <c r="E390" s="1"/>
      <c r="F390" s="1"/>
      <c r="G390" s="1"/>
      <c r="H390" s="1"/>
      <c r="I390" s="1"/>
      <c r="J390" s="1"/>
      <c r="K390" s="1"/>
      <c r="L390" s="1"/>
      <c r="M390" s="1"/>
      <c r="N390" s="1"/>
      <c r="O390" s="1"/>
      <c r="P390" s="1"/>
      <c r="Q390" s="1"/>
    </row>
    <row r="391" spans="3:17" ht="12.75">
      <c r="C391" s="1"/>
      <c r="D391" s="1"/>
      <c r="E391" s="1"/>
      <c r="F391" s="1"/>
      <c r="G391" s="1"/>
      <c r="H391" s="1"/>
      <c r="I391" s="1"/>
      <c r="J391" s="1"/>
      <c r="K391" s="1"/>
      <c r="L391" s="1"/>
      <c r="M391" s="1"/>
      <c r="N391" s="1"/>
      <c r="O391" s="1"/>
      <c r="P391" s="1"/>
      <c r="Q391" s="1"/>
    </row>
    <row r="392" spans="3:17" ht="12.75">
      <c r="C392" s="1"/>
      <c r="D392" s="1"/>
      <c r="E392" s="1"/>
      <c r="F392" s="1"/>
      <c r="G392" s="1"/>
      <c r="H392" s="1"/>
      <c r="I392" s="1"/>
      <c r="J392" s="1"/>
      <c r="K392" s="1"/>
      <c r="L392" s="1"/>
      <c r="M392" s="1"/>
      <c r="N392" s="1"/>
      <c r="O392" s="1"/>
      <c r="P392" s="1"/>
      <c r="Q392" s="1"/>
    </row>
    <row r="393" spans="3:17" ht="12.75">
      <c r="C393" s="1"/>
      <c r="D393" s="1"/>
      <c r="E393" s="1"/>
      <c r="F393" s="1"/>
      <c r="G393" s="1"/>
      <c r="H393" s="1"/>
      <c r="I393" s="1"/>
      <c r="J393" s="1"/>
      <c r="K393" s="1"/>
      <c r="L393" s="1"/>
      <c r="M393" s="1"/>
      <c r="N393" s="1"/>
      <c r="O393" s="1"/>
      <c r="P393" s="1"/>
      <c r="Q393" s="1"/>
    </row>
    <row r="394" spans="3:17" ht="12.75">
      <c r="C394" s="1"/>
      <c r="D394" s="1"/>
      <c r="E394" s="1"/>
      <c r="F394" s="1"/>
      <c r="G394" s="1"/>
      <c r="H394" s="1"/>
      <c r="I394" s="1"/>
      <c r="J394" s="1"/>
      <c r="K394" s="1"/>
      <c r="L394" s="1"/>
      <c r="M394" s="1"/>
      <c r="N394" s="1"/>
      <c r="O394" s="1"/>
      <c r="P394" s="1"/>
      <c r="Q394" s="1"/>
    </row>
    <row r="395" spans="3:17" ht="12.75">
      <c r="C395" s="1"/>
      <c r="D395" s="1"/>
      <c r="E395" s="1"/>
      <c r="F395" s="1"/>
      <c r="G395" s="1"/>
      <c r="H395" s="1"/>
      <c r="I395" s="1"/>
      <c r="J395" s="1"/>
      <c r="K395" s="1"/>
      <c r="L395" s="1"/>
      <c r="M395" s="1"/>
      <c r="N395" s="1"/>
      <c r="O395" s="1"/>
      <c r="P395" s="1"/>
      <c r="Q395" s="1"/>
    </row>
    <row r="396" spans="3:17" ht="12.75">
      <c r="C396" s="1"/>
      <c r="D396" s="1"/>
      <c r="E396" s="1"/>
      <c r="F396" s="1"/>
      <c r="G396" s="1"/>
      <c r="H396" s="1"/>
      <c r="I396" s="1"/>
      <c r="J396" s="1"/>
      <c r="K396" s="1"/>
      <c r="L396" s="1"/>
      <c r="M396" s="1"/>
      <c r="N396" s="1"/>
      <c r="O396" s="1"/>
      <c r="P396" s="1"/>
      <c r="Q396" s="1"/>
    </row>
    <row r="397" spans="3:17" ht="12.75">
      <c r="C397" s="1"/>
      <c r="D397" s="1"/>
      <c r="E397" s="1"/>
      <c r="F397" s="1"/>
      <c r="G397" s="1"/>
      <c r="H397" s="1"/>
      <c r="I397" s="1"/>
      <c r="J397" s="1"/>
      <c r="K397" s="1"/>
      <c r="L397" s="1"/>
      <c r="M397" s="1"/>
      <c r="N397" s="1"/>
      <c r="O397" s="1"/>
      <c r="P397" s="1"/>
      <c r="Q397" s="1"/>
    </row>
    <row r="398" spans="3:17" ht="12.75">
      <c r="C398" s="1"/>
      <c r="D398" s="1"/>
      <c r="E398" s="1"/>
      <c r="F398" s="1"/>
      <c r="G398" s="1"/>
      <c r="H398" s="1"/>
      <c r="I398" s="1"/>
      <c r="J398" s="1"/>
      <c r="K398" s="1"/>
      <c r="L398" s="1"/>
      <c r="M398" s="1"/>
      <c r="N398" s="1"/>
      <c r="O398" s="1"/>
      <c r="P398" s="1"/>
      <c r="Q398" s="1"/>
    </row>
    <row r="399" spans="3:17" ht="12.75">
      <c r="C399" s="1"/>
      <c r="D399" s="1"/>
      <c r="E399" s="1"/>
      <c r="F399" s="1"/>
      <c r="G399" s="1"/>
      <c r="H399" s="1"/>
      <c r="I399" s="1"/>
      <c r="J399" s="1"/>
      <c r="K399" s="1"/>
      <c r="L399" s="1"/>
      <c r="M399" s="1"/>
      <c r="N399" s="1"/>
      <c r="O399" s="1"/>
      <c r="P399" s="1"/>
      <c r="Q399" s="1"/>
    </row>
    <row r="400" spans="3:17" ht="12.75">
      <c r="C400" s="1"/>
      <c r="D400" s="1"/>
      <c r="E400" s="1"/>
      <c r="F400" s="1"/>
      <c r="G400" s="1"/>
      <c r="H400" s="1"/>
      <c r="I400" s="1"/>
      <c r="J400" s="1"/>
      <c r="K400" s="1"/>
      <c r="L400" s="1"/>
      <c r="M400" s="1"/>
      <c r="N400" s="1"/>
      <c r="O400" s="1"/>
      <c r="P400" s="1"/>
      <c r="Q400" s="1"/>
    </row>
    <row r="401" spans="3:17" ht="12.75">
      <c r="C401" s="1"/>
      <c r="D401" s="1"/>
      <c r="E401" s="1"/>
      <c r="F401" s="1"/>
      <c r="G401" s="1"/>
      <c r="H401" s="1"/>
      <c r="I401" s="1"/>
      <c r="J401" s="1"/>
      <c r="K401" s="1"/>
      <c r="L401" s="1"/>
      <c r="M401" s="1"/>
      <c r="N401" s="1"/>
      <c r="O401" s="1"/>
      <c r="P401" s="1"/>
      <c r="Q401" s="1"/>
    </row>
    <row r="402" spans="3:17" ht="12.75">
      <c r="C402" s="1"/>
      <c r="D402" s="1"/>
      <c r="E402" s="1"/>
      <c r="F402" s="1"/>
      <c r="G402" s="1"/>
      <c r="H402" s="1"/>
      <c r="I402" s="1"/>
      <c r="J402" s="1"/>
      <c r="K402" s="1"/>
      <c r="L402" s="1"/>
      <c r="M402" s="1"/>
      <c r="N402" s="1"/>
      <c r="O402" s="1"/>
      <c r="P402" s="1"/>
      <c r="Q402" s="1"/>
    </row>
    <row r="403" spans="3:17" ht="12.75">
      <c r="C403" s="1"/>
      <c r="D403" s="1"/>
      <c r="E403" s="1"/>
      <c r="F403" s="1"/>
      <c r="G403" s="1"/>
      <c r="H403" s="1"/>
      <c r="I403" s="1"/>
      <c r="J403" s="1"/>
      <c r="K403" s="1"/>
      <c r="L403" s="1"/>
      <c r="M403" s="1"/>
      <c r="N403" s="1"/>
      <c r="O403" s="1"/>
      <c r="P403" s="1"/>
      <c r="Q403" s="1"/>
    </row>
    <row r="404" spans="3:17" ht="12.75">
      <c r="C404" s="1"/>
      <c r="D404" s="1"/>
      <c r="E404" s="1"/>
      <c r="F404" s="1"/>
      <c r="G404" s="1"/>
      <c r="H404" s="1"/>
      <c r="I404" s="1"/>
      <c r="J404" s="1"/>
      <c r="K404" s="1"/>
      <c r="L404" s="1"/>
      <c r="M404" s="1"/>
      <c r="N404" s="1"/>
      <c r="O404" s="1"/>
      <c r="P404" s="1"/>
      <c r="Q404" s="1"/>
    </row>
    <row r="405" spans="3:17" ht="12.75">
      <c r="C405" s="1"/>
      <c r="D405" s="1"/>
      <c r="E405" s="1"/>
      <c r="F405" s="1"/>
      <c r="G405" s="1"/>
      <c r="H405" s="1"/>
      <c r="I405" s="1"/>
      <c r="J405" s="1"/>
      <c r="K405" s="1"/>
      <c r="L405" s="1"/>
      <c r="M405" s="1"/>
      <c r="N405" s="1"/>
      <c r="O405" s="1"/>
      <c r="P405" s="1"/>
      <c r="Q405" s="1"/>
    </row>
    <row r="406" spans="3:17" ht="12.75">
      <c r="C406" s="1"/>
      <c r="D406" s="1"/>
      <c r="E406" s="1"/>
      <c r="F406" s="1"/>
      <c r="G406" s="1"/>
      <c r="H406" s="1"/>
      <c r="I406" s="1"/>
      <c r="J406" s="1"/>
      <c r="K406" s="1"/>
      <c r="L406" s="1"/>
      <c r="M406" s="1"/>
      <c r="N406" s="1"/>
      <c r="O406" s="1"/>
      <c r="P406" s="1"/>
      <c r="Q406" s="1"/>
    </row>
    <row r="407" spans="3:17" ht="12.75">
      <c r="C407" s="1"/>
      <c r="D407" s="1"/>
      <c r="E407" s="1"/>
      <c r="F407" s="1"/>
      <c r="G407" s="1"/>
      <c r="H407" s="1"/>
      <c r="I407" s="1"/>
      <c r="J407" s="1"/>
      <c r="K407" s="1"/>
      <c r="L407" s="1"/>
      <c r="M407" s="1"/>
      <c r="N407" s="1"/>
      <c r="O407" s="1"/>
      <c r="P407" s="1"/>
      <c r="Q407" s="1"/>
    </row>
    <row r="408" spans="3:17" ht="12.75">
      <c r="C408" s="1"/>
      <c r="D408" s="1"/>
      <c r="E408" s="1"/>
      <c r="F408" s="1"/>
      <c r="G408" s="1"/>
      <c r="H408" s="1"/>
      <c r="I408" s="1"/>
      <c r="J408" s="1"/>
      <c r="K408" s="1"/>
      <c r="L408" s="1"/>
      <c r="M408" s="1"/>
      <c r="N408" s="1"/>
      <c r="O408" s="1"/>
      <c r="P408" s="1"/>
      <c r="Q408" s="1"/>
    </row>
    <row r="409" spans="3:17" ht="12.75">
      <c r="C409" s="1"/>
      <c r="D409" s="1"/>
      <c r="E409" s="1"/>
      <c r="F409" s="1"/>
      <c r="G409" s="1"/>
      <c r="H409" s="1"/>
      <c r="I409" s="1"/>
      <c r="J409" s="1"/>
      <c r="K409" s="1"/>
      <c r="L409" s="1"/>
      <c r="M409" s="1"/>
      <c r="N409" s="1"/>
      <c r="O409" s="1"/>
      <c r="P409" s="1"/>
      <c r="Q409" s="1"/>
    </row>
    <row r="410" spans="3:17" ht="12.75">
      <c r="C410" s="1"/>
      <c r="D410" s="1"/>
      <c r="E410" s="1"/>
      <c r="F410" s="1"/>
      <c r="G410" s="1"/>
      <c r="H410" s="1"/>
      <c r="I410" s="1"/>
      <c r="J410" s="1"/>
      <c r="K410" s="1"/>
      <c r="L410" s="1"/>
      <c r="M410" s="1"/>
      <c r="N410" s="1"/>
      <c r="O410" s="1"/>
      <c r="P410" s="1"/>
      <c r="Q410" s="1"/>
    </row>
    <row r="411" spans="3:17" ht="12.75">
      <c r="C411" s="1"/>
      <c r="D411" s="1"/>
      <c r="E411" s="1"/>
      <c r="F411" s="1"/>
      <c r="G411" s="1"/>
      <c r="H411" s="1"/>
      <c r="I411" s="1"/>
      <c r="J411" s="1"/>
      <c r="K411" s="1"/>
      <c r="L411" s="1"/>
      <c r="M411" s="1"/>
      <c r="N411" s="1"/>
      <c r="O411" s="1"/>
      <c r="P411" s="1"/>
      <c r="Q411" s="1"/>
    </row>
    <row r="412" spans="3:17" ht="12.75">
      <c r="C412" s="1"/>
      <c r="D412" s="1"/>
      <c r="E412" s="1"/>
      <c r="F412" s="1"/>
      <c r="G412" s="1"/>
      <c r="H412" s="1"/>
      <c r="I412" s="1"/>
      <c r="J412" s="1"/>
      <c r="K412" s="1"/>
      <c r="L412" s="1"/>
      <c r="M412" s="1"/>
      <c r="N412" s="1"/>
      <c r="O412" s="1"/>
      <c r="P412" s="1"/>
      <c r="Q412" s="1"/>
    </row>
    <row r="413" spans="3:17" ht="12.75">
      <c r="C413" s="1"/>
      <c r="D413" s="1"/>
      <c r="E413" s="1"/>
      <c r="F413" s="1"/>
      <c r="G413" s="1"/>
      <c r="H413" s="1"/>
      <c r="I413" s="1"/>
      <c r="J413" s="1"/>
      <c r="K413" s="1"/>
      <c r="L413" s="1"/>
      <c r="M413" s="1"/>
      <c r="N413" s="1"/>
      <c r="O413" s="1"/>
      <c r="P413" s="1"/>
      <c r="Q413" s="1"/>
    </row>
    <row r="414" spans="3:17" ht="12.75">
      <c r="C414" s="1"/>
      <c r="D414" s="1"/>
      <c r="E414" s="1"/>
      <c r="F414" s="1"/>
      <c r="G414" s="1"/>
      <c r="H414" s="1"/>
      <c r="I414" s="1"/>
      <c r="J414" s="1"/>
      <c r="K414" s="1"/>
      <c r="L414" s="1"/>
      <c r="M414" s="1"/>
      <c r="N414" s="1"/>
      <c r="O414" s="1"/>
      <c r="P414" s="1"/>
      <c r="Q414" s="1"/>
    </row>
    <row r="415" spans="3:17" ht="12.75">
      <c r="C415" s="1"/>
      <c r="D415" s="1"/>
      <c r="E415" s="1"/>
      <c r="F415" s="1"/>
      <c r="G415" s="1"/>
      <c r="H415" s="1"/>
      <c r="I415" s="1"/>
      <c r="J415" s="1"/>
      <c r="K415" s="1"/>
      <c r="L415" s="1"/>
      <c r="M415" s="1"/>
      <c r="N415" s="1"/>
      <c r="O415" s="1"/>
      <c r="P415" s="1"/>
      <c r="Q415" s="1"/>
    </row>
    <row r="416" spans="3:17" ht="12.75">
      <c r="C416" s="1"/>
      <c r="D416" s="1"/>
      <c r="E416" s="1"/>
      <c r="F416" s="1"/>
      <c r="G416" s="1"/>
      <c r="H416" s="1"/>
      <c r="I416" s="1"/>
      <c r="J416" s="1"/>
      <c r="K416" s="1"/>
      <c r="L416" s="1"/>
      <c r="M416" s="1"/>
      <c r="N416" s="1"/>
      <c r="O416" s="1"/>
      <c r="P416" s="1"/>
      <c r="Q416" s="1"/>
    </row>
    <row r="417" spans="3:17" ht="12.75">
      <c r="C417" s="1"/>
      <c r="D417" s="1"/>
      <c r="E417" s="1"/>
      <c r="F417" s="1"/>
      <c r="G417" s="1"/>
      <c r="H417" s="1"/>
      <c r="I417" s="1"/>
      <c r="J417" s="1"/>
      <c r="K417" s="1"/>
      <c r="L417" s="1"/>
      <c r="M417" s="1"/>
      <c r="N417" s="1"/>
      <c r="O417" s="1"/>
      <c r="P417" s="1"/>
      <c r="Q417" s="1"/>
    </row>
    <row r="418" spans="3:17" ht="12.75">
      <c r="C418" s="1"/>
      <c r="D418" s="1"/>
      <c r="E418" s="1"/>
      <c r="F418" s="1"/>
      <c r="G418" s="1"/>
      <c r="H418" s="1"/>
      <c r="I418" s="1"/>
      <c r="J418" s="1"/>
      <c r="K418" s="1"/>
      <c r="L418" s="1"/>
      <c r="M418" s="1"/>
      <c r="N418" s="1"/>
      <c r="O418" s="1"/>
      <c r="P418" s="1"/>
      <c r="Q418" s="1"/>
    </row>
    <row r="419" spans="3:17" ht="12.75">
      <c r="C419" s="1"/>
      <c r="D419" s="1"/>
      <c r="E419" s="1"/>
      <c r="F419" s="1"/>
      <c r="G419" s="1"/>
      <c r="H419" s="1"/>
      <c r="I419" s="1"/>
      <c r="J419" s="1"/>
      <c r="K419" s="1"/>
      <c r="L419" s="1"/>
      <c r="M419" s="1"/>
      <c r="N419" s="1"/>
      <c r="O419" s="1"/>
      <c r="P419" s="1"/>
      <c r="Q419" s="1"/>
    </row>
    <row r="420" spans="3:17" ht="12.75">
      <c r="C420" s="1"/>
      <c r="D420" s="1"/>
      <c r="E420" s="1"/>
      <c r="F420" s="1"/>
      <c r="G420" s="1"/>
      <c r="H420" s="1"/>
      <c r="I420" s="1"/>
      <c r="J420" s="1"/>
      <c r="K420" s="1"/>
      <c r="L420" s="1"/>
      <c r="M420" s="1"/>
      <c r="N420" s="1"/>
      <c r="O420" s="1"/>
      <c r="P420" s="1"/>
      <c r="Q420" s="1"/>
    </row>
    <row r="421" spans="3:17" ht="12.75">
      <c r="C421" s="1"/>
      <c r="D421" s="1"/>
      <c r="E421" s="1"/>
      <c r="F421" s="1"/>
      <c r="G421" s="1"/>
      <c r="H421" s="1"/>
      <c r="I421" s="1"/>
      <c r="J421" s="1"/>
      <c r="K421" s="1"/>
      <c r="L421" s="1"/>
      <c r="M421" s="1"/>
      <c r="N421" s="1"/>
      <c r="O421" s="1"/>
      <c r="P421" s="1"/>
      <c r="Q421" s="1"/>
    </row>
    <row r="422" spans="3:17" ht="12.75">
      <c r="C422" s="1"/>
      <c r="D422" s="1"/>
      <c r="E422" s="1"/>
      <c r="F422" s="1"/>
      <c r="G422" s="1"/>
      <c r="H422" s="1"/>
      <c r="I422" s="1"/>
      <c r="J422" s="1"/>
      <c r="K422" s="1"/>
      <c r="L422" s="1"/>
      <c r="M422" s="1"/>
      <c r="N422" s="1"/>
      <c r="O422" s="1"/>
      <c r="P422" s="1"/>
      <c r="Q422" s="1"/>
    </row>
    <row r="423" spans="3:17" ht="12.75">
      <c r="C423" s="1"/>
      <c r="D423" s="1"/>
      <c r="E423" s="1"/>
      <c r="F423" s="1"/>
      <c r="G423" s="1"/>
      <c r="H423" s="1"/>
      <c r="I423" s="1"/>
      <c r="J423" s="1"/>
      <c r="K423" s="1"/>
      <c r="L423" s="1"/>
      <c r="M423" s="1"/>
      <c r="N423" s="1"/>
      <c r="O423" s="1"/>
      <c r="P423" s="1"/>
      <c r="Q423" s="1"/>
    </row>
    <row r="424" spans="3:17" ht="12.75">
      <c r="C424" s="1"/>
      <c r="D424" s="1"/>
      <c r="E424" s="1"/>
      <c r="F424" s="1"/>
      <c r="G424" s="1"/>
      <c r="H424" s="1"/>
      <c r="I424" s="1"/>
      <c r="J424" s="1"/>
      <c r="K424" s="1"/>
      <c r="L424" s="1"/>
      <c r="M424" s="1"/>
      <c r="N424" s="1"/>
      <c r="O424" s="1"/>
      <c r="P424" s="1"/>
      <c r="Q424" s="1"/>
    </row>
    <row r="425" spans="3:17" ht="12.75">
      <c r="C425" s="1"/>
      <c r="D425" s="1"/>
      <c r="E425" s="1"/>
      <c r="F425" s="1"/>
      <c r="G425" s="1"/>
      <c r="H425" s="1"/>
      <c r="I425" s="1"/>
      <c r="J425" s="1"/>
      <c r="K425" s="1"/>
      <c r="L425" s="1"/>
      <c r="M425" s="1"/>
      <c r="N425" s="1"/>
      <c r="O425" s="1"/>
      <c r="P425" s="1"/>
      <c r="Q425" s="1"/>
    </row>
    <row r="426" spans="3:17" ht="12.75">
      <c r="C426" s="1"/>
      <c r="D426" s="1"/>
      <c r="E426" s="1"/>
      <c r="F426" s="1"/>
      <c r="G426" s="1"/>
      <c r="H426" s="1"/>
      <c r="I426" s="1"/>
      <c r="J426" s="1"/>
      <c r="K426" s="1"/>
      <c r="L426" s="1"/>
      <c r="M426" s="1"/>
      <c r="N426" s="1"/>
      <c r="O426" s="1"/>
      <c r="P426" s="1"/>
      <c r="Q426" s="1"/>
    </row>
    <row r="427" spans="3:17" ht="12.75">
      <c r="C427" s="1"/>
      <c r="D427" s="1"/>
      <c r="E427" s="1"/>
      <c r="F427" s="1"/>
      <c r="G427" s="1"/>
      <c r="H427" s="1"/>
      <c r="I427" s="1"/>
      <c r="J427" s="1"/>
      <c r="K427" s="1"/>
      <c r="L427" s="1"/>
      <c r="M427" s="1"/>
      <c r="N427" s="1"/>
      <c r="O427" s="1"/>
      <c r="P427" s="1"/>
      <c r="Q427" s="1"/>
    </row>
    <row r="428" spans="3:17" ht="12.75">
      <c r="C428" s="1"/>
      <c r="D428" s="1"/>
      <c r="E428" s="1"/>
      <c r="F428" s="1"/>
      <c r="G428" s="1"/>
      <c r="H428" s="1"/>
      <c r="I428" s="1"/>
      <c r="J428" s="1"/>
      <c r="K428" s="1"/>
      <c r="L428" s="1"/>
      <c r="M428" s="1"/>
      <c r="N428" s="1"/>
      <c r="O428" s="1"/>
      <c r="P428" s="1"/>
      <c r="Q428" s="1"/>
    </row>
    <row r="429" spans="3:17" ht="12.75">
      <c r="C429" s="1"/>
      <c r="D429" s="1"/>
      <c r="E429" s="1"/>
      <c r="F429" s="1"/>
      <c r="G429" s="1"/>
      <c r="H429" s="1"/>
      <c r="I429" s="1"/>
      <c r="J429" s="1"/>
      <c r="K429" s="1"/>
      <c r="L429" s="1"/>
      <c r="M429" s="1"/>
      <c r="N429" s="1"/>
      <c r="O429" s="1"/>
      <c r="P429" s="1"/>
      <c r="Q429" s="1"/>
    </row>
    <row r="430" spans="3:17" ht="12.75">
      <c r="C430" s="1"/>
      <c r="D430" s="1"/>
      <c r="E430" s="1"/>
      <c r="F430" s="1"/>
      <c r="G430" s="1"/>
      <c r="H430" s="1"/>
      <c r="I430" s="1"/>
      <c r="J430" s="1"/>
      <c r="K430" s="1"/>
      <c r="L430" s="1"/>
      <c r="M430" s="1"/>
      <c r="N430" s="1"/>
      <c r="O430" s="1"/>
      <c r="P430" s="1"/>
      <c r="Q430" s="1"/>
    </row>
    <row r="431" spans="3:17" ht="12.75">
      <c r="C431" s="1"/>
      <c r="D431" s="1"/>
      <c r="E431" s="1"/>
      <c r="F431" s="1"/>
      <c r="G431" s="1"/>
      <c r="H431" s="1"/>
      <c r="I431" s="1"/>
      <c r="J431" s="1"/>
      <c r="K431" s="1"/>
      <c r="L431" s="1"/>
      <c r="M431" s="1"/>
      <c r="N431" s="1"/>
      <c r="O431" s="1"/>
      <c r="P431" s="1"/>
      <c r="Q431" s="1"/>
    </row>
    <row r="432" spans="3:17" ht="12.75">
      <c r="C432" s="1"/>
      <c r="D432" s="1"/>
      <c r="E432" s="1"/>
      <c r="F432" s="1"/>
      <c r="G432" s="1"/>
      <c r="H432" s="1"/>
      <c r="I432" s="1"/>
      <c r="J432" s="1"/>
      <c r="K432" s="1"/>
      <c r="L432" s="1"/>
      <c r="M432" s="1"/>
      <c r="N432" s="1"/>
      <c r="O432" s="1"/>
      <c r="P432" s="1"/>
      <c r="Q432" s="1"/>
    </row>
    <row r="433" spans="3:17" ht="12.75">
      <c r="C433" s="1"/>
      <c r="D433" s="1"/>
      <c r="E433" s="1"/>
      <c r="F433" s="1"/>
      <c r="G433" s="1"/>
      <c r="H433" s="1"/>
      <c r="I433" s="1"/>
      <c r="J433" s="1"/>
      <c r="K433" s="1"/>
      <c r="L433" s="1"/>
      <c r="M433" s="1"/>
      <c r="N433" s="1"/>
      <c r="O433" s="1"/>
      <c r="P433" s="1"/>
      <c r="Q433" s="1"/>
    </row>
    <row r="434" spans="3:17" ht="12.75">
      <c r="C434" s="1"/>
      <c r="D434" s="1"/>
      <c r="E434" s="1"/>
      <c r="F434" s="1"/>
      <c r="G434" s="1"/>
      <c r="H434" s="1"/>
      <c r="I434" s="1"/>
      <c r="J434" s="1"/>
      <c r="K434" s="1"/>
      <c r="L434" s="1"/>
      <c r="M434" s="1"/>
      <c r="N434" s="1"/>
      <c r="O434" s="1"/>
      <c r="P434" s="1"/>
      <c r="Q434" s="1"/>
    </row>
    <row r="435" spans="3:17" ht="12.75">
      <c r="C435" s="1"/>
      <c r="D435" s="1"/>
      <c r="E435" s="1"/>
      <c r="F435" s="1"/>
      <c r="G435" s="1"/>
      <c r="H435" s="1"/>
      <c r="I435" s="1"/>
      <c r="J435" s="1"/>
      <c r="K435" s="1"/>
      <c r="L435" s="1"/>
      <c r="M435" s="1"/>
      <c r="N435" s="1"/>
      <c r="O435" s="1"/>
      <c r="P435" s="1"/>
      <c r="Q435" s="1"/>
    </row>
    <row r="436" spans="3:17" ht="12.75">
      <c r="C436" s="1"/>
      <c r="D436" s="1"/>
      <c r="E436" s="1"/>
      <c r="F436" s="1"/>
      <c r="G436" s="1"/>
      <c r="H436" s="1"/>
      <c r="I436" s="1"/>
      <c r="J436" s="1"/>
      <c r="K436" s="1"/>
      <c r="L436" s="1"/>
      <c r="M436" s="1"/>
      <c r="N436" s="1"/>
      <c r="O436" s="1"/>
      <c r="P436" s="1"/>
      <c r="Q436" s="1"/>
    </row>
    <row r="437" spans="3:17" ht="12.75">
      <c r="C437" s="1"/>
      <c r="D437" s="1"/>
      <c r="E437" s="1"/>
      <c r="F437" s="1"/>
      <c r="G437" s="1"/>
      <c r="H437" s="1"/>
      <c r="I437" s="1"/>
      <c r="J437" s="1"/>
      <c r="K437" s="1"/>
      <c r="L437" s="1"/>
      <c r="M437" s="1"/>
      <c r="N437" s="1"/>
      <c r="O437" s="1"/>
      <c r="P437" s="1"/>
      <c r="Q437" s="1"/>
    </row>
    <row r="438" spans="3:17" ht="12.75">
      <c r="C438" s="1"/>
      <c r="D438" s="1"/>
      <c r="E438" s="1"/>
      <c r="F438" s="1"/>
      <c r="G438" s="1"/>
      <c r="H438" s="1"/>
      <c r="I438" s="1"/>
      <c r="J438" s="1"/>
      <c r="K438" s="1"/>
      <c r="L438" s="1"/>
      <c r="M438" s="1"/>
      <c r="N438" s="1"/>
      <c r="O438" s="1"/>
      <c r="P438" s="1"/>
      <c r="Q438" s="1"/>
    </row>
    <row r="439" spans="3:17" ht="12.75">
      <c r="C439" s="1"/>
      <c r="D439" s="1"/>
      <c r="E439" s="1"/>
      <c r="F439" s="1"/>
      <c r="G439" s="1"/>
      <c r="H439" s="1"/>
      <c r="I439" s="1"/>
      <c r="J439" s="1"/>
      <c r="K439" s="1"/>
      <c r="L439" s="1"/>
      <c r="M439" s="1"/>
      <c r="N439" s="1"/>
      <c r="O439" s="1"/>
      <c r="P439" s="1"/>
      <c r="Q439" s="1"/>
    </row>
    <row r="440" spans="3:17" ht="12.75">
      <c r="C440" s="1"/>
      <c r="D440" s="1"/>
      <c r="E440" s="1"/>
      <c r="F440" s="1"/>
      <c r="G440" s="1"/>
      <c r="H440" s="1"/>
      <c r="I440" s="1"/>
      <c r="J440" s="1"/>
      <c r="K440" s="1"/>
      <c r="L440" s="1"/>
      <c r="M440" s="1"/>
      <c r="N440" s="1"/>
      <c r="O440" s="1"/>
      <c r="P440" s="1"/>
      <c r="Q440" s="1"/>
    </row>
    <row r="441" spans="3:17" ht="12.75">
      <c r="C441" s="1"/>
      <c r="D441" s="1"/>
      <c r="E441" s="1"/>
      <c r="F441" s="1"/>
      <c r="G441" s="1"/>
      <c r="H441" s="1"/>
      <c r="I441" s="1"/>
      <c r="J441" s="1"/>
      <c r="K441" s="1"/>
      <c r="L441" s="1"/>
      <c r="M441" s="1"/>
      <c r="N441" s="1"/>
      <c r="O441" s="1"/>
      <c r="P441" s="1"/>
      <c r="Q441" s="1"/>
    </row>
    <row r="442" spans="3:17" ht="12.75">
      <c r="C442" s="1"/>
      <c r="D442" s="1"/>
      <c r="E442" s="1"/>
      <c r="F442" s="1"/>
      <c r="G442" s="1"/>
      <c r="H442" s="1"/>
      <c r="I442" s="1"/>
      <c r="J442" s="1"/>
      <c r="K442" s="1"/>
      <c r="L442" s="1"/>
      <c r="M442" s="1"/>
      <c r="N442" s="1"/>
      <c r="O442" s="1"/>
      <c r="P442" s="1"/>
      <c r="Q442" s="1"/>
    </row>
    <row r="443" spans="3:17" ht="12.75">
      <c r="C443" s="1"/>
      <c r="D443" s="1"/>
      <c r="E443" s="1"/>
      <c r="F443" s="1"/>
      <c r="G443" s="1"/>
      <c r="H443" s="1"/>
      <c r="I443" s="1"/>
      <c r="J443" s="1"/>
      <c r="K443" s="1"/>
      <c r="L443" s="1"/>
      <c r="M443" s="1"/>
      <c r="N443" s="1"/>
      <c r="O443" s="1"/>
      <c r="P443" s="1"/>
      <c r="Q443" s="1"/>
    </row>
    <row r="444" spans="3:17" ht="12.75">
      <c r="C444" s="1"/>
      <c r="D444" s="1"/>
      <c r="E444" s="1"/>
      <c r="F444" s="1"/>
      <c r="G444" s="1"/>
      <c r="H444" s="1"/>
      <c r="I444" s="1"/>
      <c r="J444" s="1"/>
      <c r="K444" s="1"/>
      <c r="L444" s="1"/>
      <c r="M444" s="1"/>
      <c r="N444" s="1"/>
      <c r="O444" s="1"/>
      <c r="P444" s="1"/>
      <c r="Q444" s="1"/>
    </row>
    <row r="445" spans="3:17" ht="12.75">
      <c r="C445" s="1"/>
      <c r="D445" s="1"/>
      <c r="E445" s="1"/>
      <c r="F445" s="1"/>
      <c r="G445" s="1"/>
      <c r="H445" s="1"/>
      <c r="I445" s="1"/>
      <c r="J445" s="1"/>
      <c r="K445" s="1"/>
      <c r="L445" s="1"/>
      <c r="M445" s="1"/>
      <c r="N445" s="1"/>
      <c r="O445" s="1"/>
      <c r="P445" s="1"/>
      <c r="Q445" s="1"/>
    </row>
    <row r="446" spans="3:17" ht="12.75">
      <c r="C446" s="1"/>
      <c r="D446" s="1"/>
      <c r="E446" s="1"/>
      <c r="F446" s="1"/>
      <c r="G446" s="1"/>
      <c r="H446" s="1"/>
      <c r="I446" s="1"/>
      <c r="J446" s="1"/>
      <c r="K446" s="1"/>
      <c r="L446" s="1"/>
      <c r="M446" s="1"/>
      <c r="N446" s="1"/>
      <c r="O446" s="1"/>
      <c r="P446" s="1"/>
      <c r="Q446" s="1"/>
    </row>
    <row r="447" spans="3:17" ht="12.75">
      <c r="C447" s="1"/>
      <c r="D447" s="1"/>
      <c r="E447" s="1"/>
      <c r="F447" s="1"/>
      <c r="G447" s="1"/>
      <c r="H447" s="1"/>
      <c r="I447" s="1"/>
      <c r="J447" s="1"/>
      <c r="K447" s="1"/>
      <c r="L447" s="1"/>
      <c r="M447" s="1"/>
      <c r="N447" s="1"/>
      <c r="O447" s="1"/>
      <c r="P447" s="1"/>
      <c r="Q447" s="1"/>
    </row>
    <row r="448" spans="3:17" ht="12.75">
      <c r="C448" s="1"/>
      <c r="D448" s="1"/>
      <c r="E448" s="1"/>
      <c r="F448" s="1"/>
      <c r="G448" s="1"/>
      <c r="H448" s="1"/>
      <c r="I448" s="1"/>
      <c r="J448" s="1"/>
      <c r="K448" s="1"/>
      <c r="L448" s="1"/>
      <c r="M448" s="1"/>
      <c r="N448" s="1"/>
      <c r="O448" s="1"/>
      <c r="P448" s="1"/>
      <c r="Q448" s="1"/>
    </row>
    <row r="449" spans="3:17" ht="12.75">
      <c r="C449" s="1"/>
      <c r="D449" s="1"/>
      <c r="E449" s="1"/>
      <c r="F449" s="1"/>
      <c r="G449" s="1"/>
      <c r="H449" s="1"/>
      <c r="I449" s="1"/>
      <c r="J449" s="1"/>
      <c r="K449" s="1"/>
      <c r="L449" s="1"/>
      <c r="M449" s="1"/>
      <c r="N449" s="1"/>
      <c r="O449" s="1"/>
      <c r="P449" s="1"/>
      <c r="Q449" s="1"/>
    </row>
    <row r="450" spans="3:17" ht="12.75">
      <c r="C450" s="1"/>
      <c r="D450" s="1"/>
      <c r="E450" s="1"/>
      <c r="F450" s="1"/>
      <c r="G450" s="1"/>
      <c r="H450" s="1"/>
      <c r="I450" s="1"/>
      <c r="J450" s="1"/>
      <c r="K450" s="1"/>
      <c r="L450" s="1"/>
      <c r="M450" s="1"/>
      <c r="N450" s="1"/>
      <c r="O450" s="1"/>
      <c r="P450" s="1"/>
      <c r="Q450" s="1"/>
    </row>
    <row r="451" spans="3:17" ht="12.75">
      <c r="C451" s="1"/>
      <c r="D451" s="1"/>
      <c r="E451" s="1"/>
      <c r="F451" s="1"/>
      <c r="G451" s="1"/>
      <c r="H451" s="1"/>
      <c r="I451" s="1"/>
      <c r="J451" s="1"/>
      <c r="K451" s="1"/>
      <c r="L451" s="1"/>
      <c r="M451" s="1"/>
      <c r="N451" s="1"/>
      <c r="O451" s="1"/>
      <c r="P451" s="1"/>
      <c r="Q451" s="1"/>
    </row>
    <row r="452" spans="3:17" ht="12.75">
      <c r="C452" s="1"/>
      <c r="D452" s="1"/>
      <c r="E452" s="1"/>
      <c r="F452" s="1"/>
      <c r="G452" s="1"/>
      <c r="H452" s="1"/>
      <c r="I452" s="1"/>
      <c r="J452" s="1"/>
      <c r="K452" s="1"/>
      <c r="L452" s="1"/>
      <c r="M452" s="1"/>
      <c r="N452" s="1"/>
      <c r="O452" s="1"/>
      <c r="P452" s="1"/>
      <c r="Q452" s="1"/>
    </row>
    <row r="453" spans="3:17" ht="12.75">
      <c r="C453" s="1"/>
      <c r="D453" s="1"/>
      <c r="E453" s="1"/>
      <c r="F453" s="1"/>
      <c r="G453" s="1"/>
      <c r="H453" s="1"/>
      <c r="I453" s="1"/>
      <c r="J453" s="1"/>
      <c r="K453" s="1"/>
      <c r="L453" s="1"/>
      <c r="M453" s="1"/>
      <c r="N453" s="1"/>
      <c r="O453" s="1"/>
      <c r="P453" s="1"/>
      <c r="Q453" s="1"/>
    </row>
    <row r="454" spans="3:17" ht="12.75">
      <c r="C454" s="1"/>
      <c r="D454" s="1"/>
      <c r="E454" s="1"/>
      <c r="F454" s="1"/>
      <c r="G454" s="1"/>
      <c r="H454" s="1"/>
      <c r="I454" s="1"/>
      <c r="J454" s="1"/>
      <c r="K454" s="1"/>
      <c r="L454" s="1"/>
      <c r="M454" s="1"/>
      <c r="N454" s="1"/>
      <c r="O454" s="1"/>
      <c r="P454" s="1"/>
      <c r="Q454" s="1"/>
    </row>
    <row r="455" spans="3:17" ht="12.75">
      <c r="C455" s="1"/>
      <c r="D455" s="1"/>
      <c r="E455" s="1"/>
      <c r="F455" s="1"/>
      <c r="G455" s="1"/>
      <c r="H455" s="1"/>
      <c r="I455" s="1"/>
      <c r="J455" s="1"/>
      <c r="K455" s="1"/>
      <c r="L455" s="1"/>
      <c r="M455" s="1"/>
      <c r="N455" s="1"/>
      <c r="O455" s="1"/>
      <c r="P455" s="1"/>
      <c r="Q455" s="1"/>
    </row>
    <row r="456" spans="3:17" ht="12.75">
      <c r="C456" s="1"/>
      <c r="D456" s="1"/>
      <c r="E456" s="1"/>
      <c r="F456" s="1"/>
      <c r="G456" s="1"/>
      <c r="H456" s="1"/>
      <c r="I456" s="1"/>
      <c r="J456" s="1"/>
      <c r="K456" s="1"/>
      <c r="L456" s="1"/>
      <c r="M456" s="1"/>
      <c r="N456" s="1"/>
      <c r="O456" s="1"/>
      <c r="P456" s="1"/>
      <c r="Q456" s="1"/>
    </row>
    <row r="457" spans="3:17" ht="12.75">
      <c r="C457" s="1"/>
      <c r="D457" s="1"/>
      <c r="E457" s="1"/>
      <c r="F457" s="1"/>
      <c r="G457" s="1"/>
      <c r="H457" s="1"/>
      <c r="I457" s="1"/>
      <c r="J457" s="1"/>
      <c r="K457" s="1"/>
      <c r="L457" s="1"/>
      <c r="M457" s="1"/>
      <c r="N457" s="1"/>
      <c r="O457" s="1"/>
      <c r="P457" s="1"/>
      <c r="Q457" s="1"/>
    </row>
    <row r="458" spans="3:17" ht="12.75">
      <c r="C458" s="1"/>
      <c r="D458" s="1"/>
      <c r="E458" s="1"/>
      <c r="F458" s="1"/>
      <c r="G458" s="1"/>
      <c r="H458" s="1"/>
      <c r="I458" s="1"/>
      <c r="J458" s="1"/>
      <c r="K458" s="1"/>
      <c r="L458" s="1"/>
      <c r="M458" s="1"/>
      <c r="N458" s="1"/>
      <c r="O458" s="1"/>
      <c r="P458" s="1"/>
      <c r="Q458" s="1"/>
    </row>
    <row r="459" spans="3:17" ht="12.75">
      <c r="C459" s="1"/>
      <c r="D459" s="1"/>
      <c r="E459" s="1"/>
      <c r="F459" s="1"/>
      <c r="G459" s="1"/>
      <c r="H459" s="1"/>
      <c r="I459" s="1"/>
      <c r="J459" s="1"/>
      <c r="K459" s="1"/>
      <c r="L459" s="1"/>
      <c r="M459" s="1"/>
      <c r="N459" s="1"/>
      <c r="O459" s="1"/>
      <c r="P459" s="1"/>
      <c r="Q459" s="1"/>
    </row>
    <row r="460" spans="3:17" ht="12.75">
      <c r="C460" s="1"/>
      <c r="D460" s="1"/>
      <c r="E460" s="1"/>
      <c r="F460" s="1"/>
      <c r="G460" s="1"/>
      <c r="H460" s="1"/>
      <c r="I460" s="1"/>
      <c r="J460" s="1"/>
      <c r="K460" s="1"/>
      <c r="L460" s="1"/>
      <c r="M460" s="1"/>
      <c r="N460" s="1"/>
      <c r="O460" s="1"/>
      <c r="P460" s="1"/>
      <c r="Q460" s="1"/>
    </row>
    <row r="461" spans="3:17" ht="12.75">
      <c r="C461" s="1"/>
      <c r="D461" s="1"/>
      <c r="E461" s="1"/>
      <c r="F461" s="1"/>
      <c r="G461" s="1"/>
      <c r="H461" s="1"/>
      <c r="I461" s="1"/>
      <c r="J461" s="1"/>
      <c r="K461" s="1"/>
      <c r="L461" s="1"/>
      <c r="M461" s="1"/>
      <c r="N461" s="1"/>
      <c r="O461" s="1"/>
      <c r="P461" s="1"/>
      <c r="Q461" s="1"/>
    </row>
    <row r="462" spans="3:17" ht="12.75">
      <c r="C462" s="1"/>
      <c r="D462" s="1"/>
      <c r="E462" s="1"/>
      <c r="F462" s="1"/>
      <c r="G462" s="1"/>
      <c r="H462" s="1"/>
      <c r="I462" s="1"/>
      <c r="J462" s="1"/>
      <c r="K462" s="1"/>
      <c r="L462" s="1"/>
      <c r="M462" s="1"/>
      <c r="N462" s="1"/>
      <c r="O462" s="1"/>
      <c r="P462" s="1"/>
      <c r="Q462" s="1"/>
    </row>
    <row r="463" spans="3:17" ht="12.75">
      <c r="C463" s="1"/>
      <c r="D463" s="1"/>
      <c r="E463" s="1"/>
      <c r="F463" s="1"/>
      <c r="G463" s="1"/>
      <c r="H463" s="1"/>
      <c r="I463" s="1"/>
      <c r="J463" s="1"/>
      <c r="K463" s="1"/>
      <c r="L463" s="1"/>
      <c r="M463" s="1"/>
      <c r="N463" s="1"/>
      <c r="O463" s="1"/>
      <c r="P463" s="1"/>
      <c r="Q463" s="1"/>
    </row>
    <row r="464" spans="3:17" ht="12.75">
      <c r="C464" s="1"/>
      <c r="D464" s="1"/>
      <c r="E464" s="1"/>
      <c r="F464" s="1"/>
      <c r="G464" s="1"/>
      <c r="H464" s="1"/>
      <c r="I464" s="1"/>
      <c r="J464" s="1"/>
      <c r="K464" s="1"/>
      <c r="L464" s="1"/>
      <c r="M464" s="1"/>
      <c r="N464" s="1"/>
      <c r="O464" s="1"/>
      <c r="P464" s="1"/>
      <c r="Q464" s="1"/>
    </row>
    <row r="465" spans="3:17" ht="12.75">
      <c r="C465" s="1"/>
      <c r="D465" s="1"/>
      <c r="E465" s="1"/>
      <c r="F465" s="1"/>
      <c r="G465" s="1"/>
      <c r="H465" s="1"/>
      <c r="I465" s="1"/>
      <c r="J465" s="1"/>
      <c r="K465" s="1"/>
      <c r="L465" s="1"/>
      <c r="M465" s="1"/>
      <c r="N465" s="1"/>
      <c r="O465" s="1"/>
      <c r="P465" s="1"/>
      <c r="Q465" s="1"/>
    </row>
    <row r="466" spans="3:17" ht="12.75">
      <c r="C466" s="1"/>
      <c r="D466" s="1"/>
      <c r="E466" s="1"/>
      <c r="F466" s="1"/>
      <c r="G466" s="1"/>
      <c r="H466" s="1"/>
      <c r="I466" s="1"/>
      <c r="J466" s="1"/>
      <c r="K466" s="1"/>
      <c r="L466" s="1"/>
      <c r="M466" s="1"/>
      <c r="N466" s="1"/>
      <c r="O466" s="1"/>
      <c r="P466" s="1"/>
      <c r="Q466" s="1"/>
    </row>
    <row r="467" spans="3:17" ht="12.75">
      <c r="C467" s="1"/>
      <c r="D467" s="1"/>
      <c r="E467" s="1"/>
      <c r="F467" s="1"/>
      <c r="G467" s="1"/>
      <c r="H467" s="1"/>
      <c r="I467" s="1"/>
      <c r="J467" s="1"/>
      <c r="K467" s="1"/>
      <c r="L467" s="1"/>
      <c r="M467" s="1"/>
      <c r="N467" s="1"/>
      <c r="O467" s="1"/>
      <c r="P467" s="1"/>
      <c r="Q467" s="1"/>
    </row>
    <row r="468" spans="3:17" ht="12.75">
      <c r="C468" s="1"/>
      <c r="D468" s="1"/>
      <c r="E468" s="1"/>
      <c r="F468" s="1"/>
      <c r="G468" s="1"/>
      <c r="H468" s="1"/>
      <c r="I468" s="1"/>
      <c r="J468" s="1"/>
      <c r="K468" s="1"/>
      <c r="L468" s="1"/>
      <c r="M468" s="1"/>
      <c r="N468" s="1"/>
      <c r="O468" s="1"/>
      <c r="P468" s="1"/>
      <c r="Q468" s="1"/>
    </row>
    <row r="469" spans="3:17" ht="12.75">
      <c r="C469" s="1"/>
      <c r="D469" s="1"/>
      <c r="E469" s="1"/>
      <c r="F469" s="1"/>
      <c r="G469" s="1"/>
      <c r="H469" s="1"/>
      <c r="I469" s="1"/>
      <c r="J469" s="1"/>
      <c r="K469" s="1"/>
      <c r="L469" s="1"/>
      <c r="M469" s="1"/>
      <c r="N469" s="1"/>
      <c r="O469" s="1"/>
      <c r="P469" s="1"/>
      <c r="Q469" s="1"/>
    </row>
    <row r="470" spans="3:17" ht="12.75">
      <c r="C470" s="1"/>
      <c r="D470" s="1"/>
      <c r="E470" s="1"/>
      <c r="F470" s="1"/>
      <c r="G470" s="1"/>
      <c r="H470" s="1"/>
      <c r="I470" s="1"/>
      <c r="J470" s="1"/>
      <c r="K470" s="1"/>
      <c r="L470" s="1"/>
      <c r="M470" s="1"/>
      <c r="N470" s="1"/>
      <c r="O470" s="1"/>
      <c r="P470" s="1"/>
      <c r="Q470" s="1"/>
    </row>
    <row r="471" spans="3:17" ht="12.75">
      <c r="C471" s="1"/>
      <c r="D471" s="1"/>
      <c r="E471" s="1"/>
      <c r="F471" s="1"/>
      <c r="G471" s="1"/>
      <c r="H471" s="1"/>
      <c r="I471" s="1"/>
      <c r="J471" s="1"/>
      <c r="K471" s="1"/>
      <c r="L471" s="1"/>
      <c r="M471" s="1"/>
      <c r="N471" s="1"/>
      <c r="O471" s="1"/>
      <c r="P471" s="1"/>
      <c r="Q471" s="1"/>
    </row>
    <row r="472" spans="3:17" ht="12.75">
      <c r="C472" s="1"/>
      <c r="D472" s="1"/>
      <c r="E472" s="1"/>
      <c r="F472" s="1"/>
      <c r="G472" s="1"/>
      <c r="H472" s="1"/>
      <c r="I472" s="1"/>
      <c r="J472" s="1"/>
      <c r="K472" s="1"/>
      <c r="L472" s="1"/>
      <c r="M472" s="1"/>
      <c r="N472" s="1"/>
      <c r="O472" s="1"/>
      <c r="P472" s="1"/>
      <c r="Q472" s="1"/>
    </row>
    <row r="473" spans="3:17" ht="12.75">
      <c r="C473" s="1"/>
      <c r="D473" s="1"/>
      <c r="E473" s="1"/>
      <c r="F473" s="1"/>
      <c r="G473" s="1"/>
      <c r="H473" s="1"/>
      <c r="I473" s="1"/>
      <c r="J473" s="1"/>
      <c r="K473" s="1"/>
      <c r="L473" s="1"/>
      <c r="M473" s="1"/>
      <c r="N473" s="1"/>
      <c r="O473" s="1"/>
      <c r="P473" s="1"/>
      <c r="Q473" s="1"/>
    </row>
    <row r="474" spans="3:17" ht="12.75">
      <c r="C474" s="1"/>
      <c r="D474" s="1"/>
      <c r="E474" s="1"/>
      <c r="F474" s="1"/>
      <c r="G474" s="1"/>
      <c r="H474" s="1"/>
      <c r="I474" s="1"/>
      <c r="J474" s="1"/>
      <c r="K474" s="1"/>
      <c r="L474" s="1"/>
      <c r="M474" s="1"/>
      <c r="N474" s="1"/>
      <c r="O474" s="1"/>
      <c r="P474" s="1"/>
      <c r="Q474" s="1"/>
    </row>
    <row r="475" spans="3:17" ht="12.75">
      <c r="C475" s="1"/>
      <c r="D475" s="1"/>
      <c r="E475" s="1"/>
      <c r="F475" s="1"/>
      <c r="G475" s="1"/>
      <c r="H475" s="1"/>
      <c r="I475" s="1"/>
      <c r="J475" s="1"/>
      <c r="K475" s="1"/>
      <c r="L475" s="1"/>
      <c r="M475" s="1"/>
      <c r="N475" s="1"/>
      <c r="O475" s="1"/>
      <c r="P475" s="1"/>
      <c r="Q475" s="1"/>
    </row>
    <row r="476" spans="3:17" ht="12.75">
      <c r="C476" s="1"/>
      <c r="D476" s="1"/>
      <c r="E476" s="1"/>
      <c r="F476" s="1"/>
      <c r="G476" s="1"/>
      <c r="H476" s="1"/>
      <c r="I476" s="1"/>
      <c r="J476" s="1"/>
      <c r="K476" s="1"/>
      <c r="L476" s="1"/>
      <c r="M476" s="1"/>
      <c r="N476" s="1"/>
      <c r="O476" s="1"/>
      <c r="P476" s="1"/>
      <c r="Q476" s="1"/>
    </row>
    <row r="477" spans="3:17" ht="12.75">
      <c r="C477" s="1"/>
      <c r="D477" s="1"/>
      <c r="E477" s="1"/>
      <c r="F477" s="1"/>
      <c r="G477" s="1"/>
      <c r="H477" s="1"/>
      <c r="I477" s="1"/>
      <c r="J477" s="1"/>
      <c r="K477" s="1"/>
      <c r="L477" s="1"/>
      <c r="M477" s="1"/>
      <c r="N477" s="1"/>
      <c r="O477" s="1"/>
      <c r="P477" s="1"/>
      <c r="Q477" s="1"/>
    </row>
    <row r="478" spans="3:17" ht="12.75">
      <c r="C478" s="1"/>
      <c r="D478" s="1"/>
      <c r="E478" s="1"/>
      <c r="F478" s="1"/>
      <c r="G478" s="1"/>
      <c r="H478" s="1"/>
      <c r="I478" s="1"/>
      <c r="J478" s="1"/>
      <c r="K478" s="1"/>
      <c r="L478" s="1"/>
      <c r="M478" s="1"/>
      <c r="N478" s="1"/>
      <c r="O478" s="1"/>
      <c r="P478" s="1"/>
      <c r="Q478" s="1"/>
    </row>
    <row r="479" spans="3:17" ht="12.75">
      <c r="C479" s="1"/>
      <c r="D479" s="1"/>
      <c r="E479" s="1"/>
      <c r="F479" s="1"/>
      <c r="G479" s="1"/>
      <c r="H479" s="1"/>
      <c r="I479" s="1"/>
      <c r="J479" s="1"/>
      <c r="K479" s="1"/>
      <c r="L479" s="1"/>
      <c r="M479" s="1"/>
      <c r="N479" s="1"/>
      <c r="O479" s="1"/>
      <c r="P479" s="1"/>
      <c r="Q479" s="1"/>
    </row>
    <row r="480" spans="3:17" ht="12.75">
      <c r="C480" s="1"/>
      <c r="D480" s="1"/>
      <c r="E480" s="1"/>
      <c r="F480" s="1"/>
      <c r="G480" s="1"/>
      <c r="H480" s="1"/>
      <c r="I480" s="1"/>
      <c r="J480" s="1"/>
      <c r="K480" s="1"/>
      <c r="L480" s="1"/>
      <c r="M480" s="1"/>
      <c r="N480" s="1"/>
      <c r="O480" s="1"/>
      <c r="P480" s="1"/>
      <c r="Q480" s="1"/>
    </row>
    <row r="481" spans="3:17" ht="12.75">
      <c r="C481" s="1"/>
      <c r="D481" s="1"/>
      <c r="E481" s="1"/>
      <c r="F481" s="1"/>
      <c r="G481" s="1"/>
      <c r="H481" s="1"/>
      <c r="I481" s="1"/>
      <c r="J481" s="1"/>
      <c r="K481" s="1"/>
      <c r="L481" s="1"/>
      <c r="M481" s="1"/>
      <c r="N481" s="1"/>
      <c r="O481" s="1"/>
      <c r="P481" s="1"/>
      <c r="Q481" s="1"/>
    </row>
    <row r="482" spans="3:17" ht="12.75">
      <c r="C482" s="1"/>
      <c r="D482" s="1"/>
      <c r="E482" s="1"/>
      <c r="F482" s="1"/>
      <c r="G482" s="1"/>
      <c r="H482" s="1"/>
      <c r="I482" s="1"/>
      <c r="J482" s="1"/>
      <c r="K482" s="1"/>
      <c r="L482" s="1"/>
      <c r="M482" s="1"/>
      <c r="N482" s="1"/>
      <c r="O482" s="1"/>
      <c r="P482" s="1"/>
      <c r="Q482" s="1"/>
    </row>
    <row r="483" spans="3:17" ht="12.75">
      <c r="C483" s="1"/>
      <c r="D483" s="1"/>
      <c r="E483" s="1"/>
      <c r="F483" s="1"/>
      <c r="G483" s="1"/>
      <c r="H483" s="1"/>
      <c r="I483" s="1"/>
      <c r="J483" s="1"/>
      <c r="K483" s="1"/>
      <c r="L483" s="1"/>
      <c r="M483" s="1"/>
      <c r="N483" s="1"/>
      <c r="O483" s="1"/>
      <c r="P483" s="1"/>
      <c r="Q483" s="1"/>
    </row>
    <row r="484" spans="3:17" ht="12.75">
      <c r="C484" s="1"/>
      <c r="D484" s="1"/>
      <c r="E484" s="1"/>
      <c r="F484" s="1"/>
      <c r="G484" s="1"/>
      <c r="H484" s="1"/>
      <c r="I484" s="1"/>
      <c r="J484" s="1"/>
      <c r="K484" s="1"/>
      <c r="L484" s="1"/>
      <c r="M484" s="1"/>
      <c r="N484" s="1"/>
      <c r="O484" s="1"/>
      <c r="P484" s="1"/>
      <c r="Q484" s="1"/>
    </row>
    <row r="485" spans="3:17" ht="12.75">
      <c r="C485" s="1"/>
      <c r="D485" s="1"/>
      <c r="E485" s="1"/>
      <c r="F485" s="1"/>
      <c r="G485" s="1"/>
      <c r="H485" s="1"/>
      <c r="I485" s="1"/>
      <c r="J485" s="1"/>
      <c r="K485" s="1"/>
      <c r="L485" s="1"/>
      <c r="M485" s="1"/>
      <c r="N485" s="1"/>
      <c r="O485" s="1"/>
      <c r="P485" s="1"/>
      <c r="Q485" s="1"/>
    </row>
    <row r="486" spans="3:17" ht="12.75">
      <c r="C486" s="1"/>
      <c r="D486" s="1"/>
      <c r="E486" s="1"/>
      <c r="F486" s="1"/>
      <c r="G486" s="1"/>
      <c r="H486" s="1"/>
      <c r="I486" s="1"/>
      <c r="J486" s="1"/>
      <c r="K486" s="1"/>
      <c r="L486" s="1"/>
      <c r="M486" s="1"/>
      <c r="N486" s="1"/>
      <c r="O486" s="1"/>
      <c r="P486" s="1"/>
      <c r="Q486" s="1"/>
    </row>
    <row r="487" spans="3:17" ht="12.75">
      <c r="C487" s="1"/>
      <c r="D487" s="1"/>
      <c r="E487" s="1"/>
      <c r="F487" s="1"/>
      <c r="G487" s="1"/>
      <c r="H487" s="1"/>
      <c r="I487" s="1"/>
      <c r="J487" s="1"/>
      <c r="K487" s="1"/>
      <c r="L487" s="1"/>
      <c r="M487" s="1"/>
      <c r="N487" s="1"/>
      <c r="O487" s="1"/>
      <c r="P487" s="1"/>
      <c r="Q487" s="1"/>
    </row>
    <row r="488" spans="3:17" ht="12.75">
      <c r="C488" s="1"/>
      <c r="D488" s="1"/>
      <c r="E488" s="1"/>
      <c r="F488" s="1"/>
      <c r="G488" s="1"/>
      <c r="H488" s="1"/>
      <c r="I488" s="1"/>
      <c r="J488" s="1"/>
      <c r="K488" s="1"/>
      <c r="L488" s="1"/>
      <c r="M488" s="1"/>
      <c r="N488" s="1"/>
      <c r="O488" s="1"/>
      <c r="P488" s="1"/>
      <c r="Q488" s="1"/>
    </row>
    <row r="489" spans="3:17" ht="12.75">
      <c r="C489" s="1"/>
      <c r="D489" s="1"/>
      <c r="E489" s="1"/>
      <c r="F489" s="1"/>
      <c r="G489" s="1"/>
      <c r="H489" s="1"/>
      <c r="I489" s="1"/>
      <c r="J489" s="1"/>
      <c r="K489" s="1"/>
      <c r="L489" s="1"/>
      <c r="M489" s="1"/>
      <c r="N489" s="1"/>
      <c r="O489" s="1"/>
      <c r="P489" s="1"/>
      <c r="Q489" s="1"/>
    </row>
    <row r="490" spans="3:17" ht="12.75">
      <c r="C490" s="1"/>
      <c r="D490" s="1"/>
      <c r="E490" s="1"/>
      <c r="F490" s="1"/>
      <c r="G490" s="1"/>
      <c r="H490" s="1"/>
      <c r="I490" s="1"/>
      <c r="J490" s="1"/>
      <c r="K490" s="1"/>
      <c r="L490" s="1"/>
      <c r="M490" s="1"/>
      <c r="N490" s="1"/>
      <c r="O490" s="1"/>
      <c r="P490" s="1"/>
      <c r="Q490" s="1"/>
    </row>
    <row r="491" spans="3:17" ht="12.75">
      <c r="C491" s="1"/>
      <c r="D491" s="1"/>
      <c r="E491" s="1"/>
      <c r="F491" s="1"/>
      <c r="G491" s="1"/>
      <c r="H491" s="1"/>
      <c r="I491" s="1"/>
      <c r="J491" s="1"/>
      <c r="K491" s="1"/>
      <c r="L491" s="1"/>
      <c r="M491" s="1"/>
      <c r="N491" s="1"/>
      <c r="O491" s="1"/>
      <c r="P491" s="1"/>
      <c r="Q491" s="1"/>
    </row>
    <row r="492" spans="3:17" ht="12.75">
      <c r="C492" s="1"/>
      <c r="D492" s="1"/>
      <c r="E492" s="1"/>
      <c r="F492" s="1"/>
      <c r="G492" s="1"/>
      <c r="H492" s="1"/>
      <c r="I492" s="1"/>
      <c r="J492" s="1"/>
      <c r="K492" s="1"/>
      <c r="L492" s="1"/>
      <c r="M492" s="1"/>
      <c r="N492" s="1"/>
      <c r="O492" s="1"/>
      <c r="P492" s="1"/>
      <c r="Q492" s="1"/>
    </row>
    <row r="493" spans="3:17" ht="12.75">
      <c r="C493" s="1"/>
      <c r="D493" s="1"/>
      <c r="E493" s="1"/>
      <c r="F493" s="1"/>
      <c r="G493" s="1"/>
      <c r="H493" s="1"/>
      <c r="I493" s="1"/>
      <c r="J493" s="1"/>
      <c r="K493" s="1"/>
      <c r="L493" s="1"/>
      <c r="M493" s="1"/>
      <c r="N493" s="1"/>
      <c r="O493" s="1"/>
      <c r="P493" s="1"/>
      <c r="Q493" s="1"/>
    </row>
    <row r="494" spans="3:17" ht="12.75">
      <c r="C494" s="1"/>
      <c r="D494" s="1"/>
      <c r="E494" s="1"/>
      <c r="F494" s="1"/>
      <c r="G494" s="1"/>
      <c r="H494" s="1"/>
      <c r="I494" s="1"/>
      <c r="J494" s="1"/>
      <c r="K494" s="1"/>
      <c r="L494" s="1"/>
      <c r="M494" s="1"/>
      <c r="N494" s="1"/>
      <c r="O494" s="1"/>
      <c r="P494" s="1"/>
      <c r="Q494" s="1"/>
    </row>
    <row r="495" spans="3:17" ht="12.75">
      <c r="C495" s="1"/>
      <c r="D495" s="1"/>
      <c r="E495" s="1"/>
      <c r="F495" s="1"/>
      <c r="G495" s="1"/>
      <c r="H495" s="1"/>
      <c r="I495" s="1"/>
      <c r="J495" s="1"/>
      <c r="K495" s="1"/>
      <c r="L495" s="1"/>
      <c r="M495" s="1"/>
      <c r="N495" s="1"/>
      <c r="O495" s="1"/>
      <c r="P495" s="1"/>
      <c r="Q495" s="1"/>
    </row>
    <row r="496" spans="3:17" ht="12.75">
      <c r="C496" s="1"/>
      <c r="D496" s="1"/>
      <c r="E496" s="1"/>
      <c r="F496" s="1"/>
      <c r="G496" s="1"/>
      <c r="H496" s="1"/>
      <c r="I496" s="1"/>
      <c r="J496" s="1"/>
      <c r="K496" s="1"/>
      <c r="L496" s="1"/>
      <c r="M496" s="1"/>
      <c r="N496" s="1"/>
      <c r="O496" s="1"/>
      <c r="P496" s="1"/>
      <c r="Q496" s="1"/>
    </row>
    <row r="497" spans="3:17" ht="12.75">
      <c r="C497" s="1"/>
      <c r="D497" s="1"/>
      <c r="E497" s="1"/>
      <c r="F497" s="1"/>
      <c r="G497" s="1"/>
      <c r="H497" s="1"/>
      <c r="I497" s="1"/>
      <c r="J497" s="1"/>
      <c r="K497" s="1"/>
      <c r="L497" s="1"/>
      <c r="M497" s="1"/>
      <c r="N497" s="1"/>
      <c r="O497" s="1"/>
      <c r="P497" s="1"/>
      <c r="Q497" s="1"/>
    </row>
    <row r="498" spans="3:17" ht="12.75">
      <c r="C498" s="1"/>
      <c r="D498" s="1"/>
      <c r="E498" s="1"/>
      <c r="F498" s="1"/>
      <c r="G498" s="1"/>
      <c r="H498" s="1"/>
      <c r="I498" s="1"/>
      <c r="J498" s="1"/>
      <c r="K498" s="1"/>
      <c r="L498" s="1"/>
      <c r="M498" s="1"/>
      <c r="N498" s="1"/>
      <c r="O498" s="1"/>
      <c r="P498" s="1"/>
      <c r="Q498" s="1"/>
    </row>
    <row r="499" spans="3:17" ht="12.75">
      <c r="C499" s="1"/>
      <c r="D499" s="1"/>
      <c r="E499" s="1"/>
      <c r="F499" s="1"/>
      <c r="G499" s="1"/>
      <c r="H499" s="1"/>
      <c r="I499" s="1"/>
      <c r="J499" s="1"/>
      <c r="K499" s="1"/>
      <c r="L499" s="1"/>
      <c r="M499" s="1"/>
      <c r="N499" s="1"/>
      <c r="O499" s="1"/>
      <c r="P499" s="1"/>
      <c r="Q499" s="1"/>
    </row>
    <row r="500" spans="3:17" ht="12.75">
      <c r="C500" s="1"/>
      <c r="D500" s="1"/>
      <c r="E500" s="1"/>
      <c r="F500" s="1"/>
      <c r="G500" s="1"/>
      <c r="H500" s="1"/>
      <c r="I500" s="1"/>
      <c r="J500" s="1"/>
      <c r="K500" s="1"/>
      <c r="L500" s="1"/>
      <c r="M500" s="1"/>
      <c r="N500" s="1"/>
      <c r="O500" s="1"/>
      <c r="P500" s="1"/>
      <c r="Q500" s="1"/>
    </row>
    <row r="501" spans="3:17" ht="12.75">
      <c r="C501" s="1"/>
      <c r="D501" s="1"/>
      <c r="E501" s="1"/>
      <c r="F501" s="1"/>
      <c r="G501" s="1"/>
      <c r="H501" s="1"/>
      <c r="I501" s="1"/>
      <c r="J501" s="1"/>
      <c r="K501" s="1"/>
      <c r="L501" s="1"/>
      <c r="M501" s="1"/>
      <c r="N501" s="1"/>
      <c r="O501" s="1"/>
      <c r="P501" s="1"/>
      <c r="Q501" s="1"/>
    </row>
    <row r="502" spans="3:17" ht="12.75">
      <c r="C502" s="1"/>
      <c r="D502" s="1"/>
      <c r="E502" s="1"/>
      <c r="F502" s="1"/>
      <c r="G502" s="1"/>
      <c r="H502" s="1"/>
      <c r="I502" s="1"/>
      <c r="J502" s="1"/>
      <c r="K502" s="1"/>
      <c r="L502" s="1"/>
      <c r="M502" s="1"/>
      <c r="N502" s="1"/>
      <c r="O502" s="1"/>
      <c r="P502" s="1"/>
      <c r="Q502" s="1"/>
    </row>
    <row r="503" spans="3:17" ht="12.75">
      <c r="C503" s="1"/>
      <c r="D503" s="1"/>
      <c r="E503" s="1"/>
      <c r="F503" s="1"/>
      <c r="G503" s="1"/>
      <c r="H503" s="1"/>
      <c r="I503" s="1"/>
      <c r="J503" s="1"/>
      <c r="K503" s="1"/>
      <c r="L503" s="1"/>
      <c r="M503" s="1"/>
      <c r="N503" s="1"/>
      <c r="O503" s="1"/>
      <c r="P503" s="1"/>
      <c r="Q503" s="1"/>
    </row>
    <row r="504" spans="3:17" ht="12.75">
      <c r="C504" s="1"/>
      <c r="D504" s="1"/>
      <c r="E504" s="1"/>
      <c r="F504" s="1"/>
      <c r="G504" s="1"/>
      <c r="H504" s="1"/>
      <c r="I504" s="1"/>
      <c r="J504" s="1"/>
      <c r="K504" s="1"/>
      <c r="L504" s="1"/>
      <c r="M504" s="1"/>
      <c r="N504" s="1"/>
      <c r="O504" s="1"/>
      <c r="P504" s="1"/>
      <c r="Q504" s="1"/>
    </row>
    <row r="505" spans="3:17" ht="12.75">
      <c r="C505" s="1"/>
      <c r="D505" s="1"/>
      <c r="E505" s="1"/>
      <c r="F505" s="1"/>
      <c r="G505" s="1"/>
      <c r="H505" s="1"/>
      <c r="I505" s="1"/>
      <c r="J505" s="1"/>
      <c r="K505" s="1"/>
      <c r="L505" s="1"/>
      <c r="M505" s="1"/>
      <c r="N505" s="1"/>
      <c r="O505" s="1"/>
      <c r="P505" s="1"/>
      <c r="Q505" s="1"/>
    </row>
    <row r="506" spans="3:17" ht="12.75">
      <c r="C506" s="1"/>
      <c r="D506" s="1"/>
      <c r="E506" s="1"/>
      <c r="F506" s="1"/>
      <c r="G506" s="1"/>
      <c r="H506" s="1"/>
      <c r="I506" s="1"/>
      <c r="J506" s="1"/>
      <c r="K506" s="1"/>
      <c r="L506" s="1"/>
      <c r="M506" s="1"/>
      <c r="N506" s="1"/>
      <c r="O506" s="1"/>
      <c r="P506" s="1"/>
      <c r="Q506" s="1"/>
    </row>
    <row r="507" spans="3:17" ht="12.75">
      <c r="C507" s="1"/>
      <c r="D507" s="1"/>
      <c r="E507" s="1"/>
      <c r="F507" s="1"/>
      <c r="G507" s="1"/>
      <c r="H507" s="1"/>
      <c r="I507" s="1"/>
      <c r="J507" s="1"/>
      <c r="K507" s="1"/>
      <c r="L507" s="1"/>
      <c r="M507" s="1"/>
      <c r="N507" s="1"/>
      <c r="O507" s="1"/>
      <c r="P507" s="1"/>
      <c r="Q507" s="1"/>
    </row>
    <row r="508" spans="3:17" ht="12.75">
      <c r="C508" s="1"/>
      <c r="D508" s="1"/>
      <c r="E508" s="1"/>
      <c r="F508" s="1"/>
      <c r="G508" s="1"/>
      <c r="H508" s="1"/>
      <c r="I508" s="1"/>
      <c r="J508" s="1"/>
      <c r="K508" s="1"/>
      <c r="L508" s="1"/>
      <c r="M508" s="1"/>
      <c r="N508" s="1"/>
      <c r="O508" s="1"/>
      <c r="P508" s="1"/>
      <c r="Q508" s="1"/>
    </row>
    <row r="509" spans="3:17" ht="12.75">
      <c r="C509" s="1"/>
      <c r="D509" s="1"/>
      <c r="E509" s="1"/>
      <c r="F509" s="1"/>
      <c r="G509" s="1"/>
      <c r="H509" s="1"/>
      <c r="I509" s="1"/>
      <c r="J509" s="1"/>
      <c r="K509" s="1"/>
      <c r="L509" s="1"/>
      <c r="M509" s="1"/>
      <c r="N509" s="1"/>
      <c r="O509" s="1"/>
      <c r="P509" s="1"/>
      <c r="Q509" s="1"/>
    </row>
    <row r="510" spans="3:17" ht="12.75">
      <c r="C510" s="1"/>
      <c r="D510" s="1"/>
      <c r="E510" s="1"/>
      <c r="F510" s="1"/>
      <c r="G510" s="1"/>
      <c r="H510" s="1"/>
      <c r="I510" s="1"/>
      <c r="J510" s="1"/>
      <c r="K510" s="1"/>
      <c r="L510" s="1"/>
      <c r="M510" s="1"/>
      <c r="N510" s="1"/>
      <c r="O510" s="1"/>
      <c r="P510" s="1"/>
      <c r="Q510" s="1"/>
    </row>
    <row r="511" spans="3:17" ht="12.75">
      <c r="C511" s="1"/>
      <c r="D511" s="1"/>
      <c r="E511" s="1"/>
      <c r="F511" s="1"/>
      <c r="G511" s="1"/>
      <c r="H511" s="1"/>
      <c r="I511" s="1"/>
      <c r="J511" s="1"/>
      <c r="K511" s="1"/>
      <c r="L511" s="1"/>
      <c r="M511" s="1"/>
      <c r="N511" s="1"/>
      <c r="O511" s="1"/>
      <c r="P511" s="1"/>
      <c r="Q511" s="1"/>
    </row>
    <row r="512" spans="3:17" ht="12.75">
      <c r="C512" s="1"/>
      <c r="D512" s="1"/>
      <c r="E512" s="1"/>
      <c r="F512" s="1"/>
      <c r="G512" s="1"/>
      <c r="H512" s="1"/>
      <c r="I512" s="1"/>
      <c r="J512" s="1"/>
      <c r="K512" s="1"/>
      <c r="L512" s="1"/>
      <c r="M512" s="1"/>
      <c r="N512" s="1"/>
      <c r="O512" s="1"/>
      <c r="P512" s="1"/>
      <c r="Q512" s="1"/>
    </row>
    <row r="513" spans="3:17" ht="12.75">
      <c r="C513" s="1"/>
      <c r="D513" s="1"/>
      <c r="E513" s="1"/>
      <c r="F513" s="1"/>
      <c r="G513" s="1"/>
      <c r="H513" s="1"/>
      <c r="I513" s="1"/>
      <c r="J513" s="1"/>
      <c r="K513" s="1"/>
      <c r="L513" s="1"/>
      <c r="M513" s="1"/>
      <c r="N513" s="1"/>
      <c r="O513" s="1"/>
      <c r="P513" s="1"/>
      <c r="Q513" s="1"/>
    </row>
    <row r="514" spans="3:17" ht="12.75">
      <c r="C514" s="1"/>
      <c r="D514" s="1"/>
      <c r="E514" s="1"/>
      <c r="F514" s="1"/>
      <c r="G514" s="1"/>
      <c r="H514" s="1"/>
      <c r="I514" s="1"/>
      <c r="J514" s="1"/>
      <c r="K514" s="1"/>
      <c r="L514" s="1"/>
      <c r="M514" s="1"/>
      <c r="N514" s="1"/>
      <c r="O514" s="1"/>
      <c r="P514" s="1"/>
      <c r="Q514" s="1"/>
    </row>
    <row r="515" spans="3:17" ht="12.75">
      <c r="C515" s="1"/>
      <c r="D515" s="1"/>
      <c r="E515" s="1"/>
      <c r="F515" s="1"/>
      <c r="G515" s="1"/>
      <c r="H515" s="1"/>
      <c r="I515" s="1"/>
      <c r="J515" s="1"/>
      <c r="K515" s="1"/>
      <c r="L515" s="1"/>
      <c r="M515" s="1"/>
      <c r="N515" s="1"/>
      <c r="O515" s="1"/>
      <c r="P515" s="1"/>
      <c r="Q515" s="1"/>
    </row>
    <row r="516" spans="3:17" ht="12.75">
      <c r="C516" s="1"/>
      <c r="D516" s="1"/>
      <c r="E516" s="1"/>
      <c r="F516" s="1"/>
      <c r="G516" s="1"/>
      <c r="H516" s="1"/>
      <c r="I516" s="1"/>
      <c r="J516" s="1"/>
      <c r="K516" s="1"/>
      <c r="L516" s="1"/>
      <c r="M516" s="1"/>
      <c r="N516" s="1"/>
      <c r="O516" s="1"/>
      <c r="P516" s="1"/>
      <c r="Q516" s="1"/>
    </row>
    <row r="517" spans="3:17" ht="12.75">
      <c r="C517" s="1"/>
      <c r="D517" s="1"/>
      <c r="E517" s="1"/>
      <c r="F517" s="1"/>
      <c r="G517" s="1"/>
      <c r="H517" s="1"/>
      <c r="I517" s="1"/>
      <c r="J517" s="1"/>
      <c r="K517" s="1"/>
      <c r="L517" s="1"/>
      <c r="M517" s="1"/>
      <c r="N517" s="1"/>
      <c r="O517" s="1"/>
      <c r="P517" s="1"/>
      <c r="Q517" s="1"/>
    </row>
    <row r="518" spans="3:17" ht="12.75">
      <c r="C518" s="1"/>
      <c r="D518" s="1"/>
      <c r="E518" s="1"/>
      <c r="F518" s="1"/>
      <c r="G518" s="1"/>
      <c r="H518" s="1"/>
      <c r="I518" s="1"/>
      <c r="J518" s="1"/>
      <c r="K518" s="1"/>
      <c r="L518" s="1"/>
      <c r="M518" s="1"/>
      <c r="N518" s="1"/>
      <c r="O518" s="1"/>
      <c r="P518" s="1"/>
      <c r="Q518" s="1"/>
    </row>
    <row r="519" spans="3:17" ht="12.75">
      <c r="C519" s="1"/>
      <c r="D519" s="1"/>
      <c r="E519" s="1"/>
      <c r="F519" s="1"/>
      <c r="G519" s="1"/>
      <c r="H519" s="1"/>
      <c r="I519" s="1"/>
      <c r="J519" s="1"/>
      <c r="K519" s="1"/>
      <c r="L519" s="1"/>
      <c r="M519" s="1"/>
      <c r="N519" s="1"/>
      <c r="O519" s="1"/>
      <c r="P519" s="1"/>
      <c r="Q519" s="1"/>
    </row>
    <row r="520" spans="3:17" ht="12.75">
      <c r="C520" s="1"/>
      <c r="D520" s="1"/>
      <c r="E520" s="1"/>
      <c r="F520" s="1"/>
      <c r="G520" s="1"/>
      <c r="H520" s="1"/>
      <c r="I520" s="1"/>
      <c r="J520" s="1"/>
      <c r="K520" s="1"/>
      <c r="L520" s="1"/>
      <c r="M520" s="1"/>
      <c r="N520" s="1"/>
      <c r="O520" s="1"/>
      <c r="P520" s="1"/>
      <c r="Q520" s="1"/>
    </row>
    <row r="521" spans="3:17" ht="12.75">
      <c r="C521" s="1"/>
      <c r="D521" s="1"/>
      <c r="E521" s="1"/>
      <c r="F521" s="1"/>
      <c r="G521" s="1"/>
      <c r="H521" s="1"/>
      <c r="I521" s="1"/>
      <c r="J521" s="1"/>
      <c r="K521" s="1"/>
      <c r="L521" s="1"/>
      <c r="M521" s="1"/>
      <c r="N521" s="1"/>
      <c r="O521" s="1"/>
      <c r="P521" s="1"/>
      <c r="Q521" s="1"/>
    </row>
    <row r="522" spans="3:17" ht="12.75">
      <c r="C522" s="1"/>
      <c r="D522" s="1"/>
      <c r="E522" s="1"/>
      <c r="F522" s="1"/>
      <c r="G522" s="1"/>
      <c r="H522" s="1"/>
      <c r="I522" s="1"/>
      <c r="J522" s="1"/>
      <c r="K522" s="1"/>
      <c r="L522" s="1"/>
      <c r="M522" s="1"/>
      <c r="N522" s="1"/>
      <c r="O522" s="1"/>
      <c r="P522" s="1"/>
      <c r="Q522" s="1"/>
    </row>
    <row r="523" spans="3:17" ht="12.75">
      <c r="C523" s="1"/>
      <c r="D523" s="1"/>
      <c r="E523" s="1"/>
      <c r="F523" s="1"/>
      <c r="G523" s="1"/>
      <c r="H523" s="1"/>
      <c r="I523" s="1"/>
      <c r="J523" s="1"/>
      <c r="K523" s="1"/>
      <c r="L523" s="1"/>
      <c r="M523" s="1"/>
      <c r="N523" s="1"/>
      <c r="O523" s="1"/>
      <c r="P523" s="1"/>
      <c r="Q523" s="1"/>
    </row>
    <row r="524" spans="3:17" ht="12.75">
      <c r="C524" s="1"/>
      <c r="D524" s="1"/>
      <c r="E524" s="1"/>
      <c r="F524" s="1"/>
      <c r="G524" s="1"/>
      <c r="H524" s="1"/>
      <c r="I524" s="1"/>
      <c r="J524" s="1"/>
      <c r="K524" s="1"/>
      <c r="L524" s="1"/>
      <c r="M524" s="1"/>
      <c r="N524" s="1"/>
      <c r="O524" s="1"/>
      <c r="P524" s="1"/>
      <c r="Q524" s="1"/>
    </row>
    <row r="525" spans="3:17" ht="12.75">
      <c r="C525" s="1"/>
      <c r="D525" s="1"/>
      <c r="E525" s="1"/>
      <c r="F525" s="1"/>
      <c r="G525" s="1"/>
      <c r="H525" s="1"/>
      <c r="I525" s="1"/>
      <c r="J525" s="1"/>
      <c r="K525" s="1"/>
      <c r="L525" s="1"/>
      <c r="M525" s="1"/>
      <c r="N525" s="1"/>
      <c r="O525" s="1"/>
      <c r="P525" s="1"/>
      <c r="Q525" s="1"/>
    </row>
    <row r="526" spans="3:17" ht="12.75">
      <c r="C526" s="1"/>
      <c r="D526" s="1"/>
      <c r="E526" s="1"/>
      <c r="F526" s="1"/>
      <c r="G526" s="1"/>
      <c r="H526" s="1"/>
      <c r="I526" s="1"/>
      <c r="J526" s="1"/>
      <c r="K526" s="1"/>
      <c r="L526" s="1"/>
      <c r="M526" s="1"/>
      <c r="N526" s="1"/>
      <c r="O526" s="1"/>
      <c r="P526" s="1"/>
      <c r="Q526" s="1"/>
    </row>
    <row r="527" spans="3:17" ht="12.75">
      <c r="C527" s="1"/>
      <c r="D527" s="1"/>
      <c r="E527" s="1"/>
      <c r="F527" s="1"/>
      <c r="G527" s="1"/>
      <c r="H527" s="1"/>
      <c r="I527" s="1"/>
      <c r="J527" s="1"/>
      <c r="K527" s="1"/>
      <c r="L527" s="1"/>
      <c r="M527" s="1"/>
      <c r="N527" s="1"/>
      <c r="O527" s="1"/>
      <c r="P527" s="1"/>
      <c r="Q527" s="1"/>
    </row>
    <row r="528" spans="3:17" ht="12.75">
      <c r="C528" s="1"/>
      <c r="D528" s="1"/>
      <c r="E528" s="1"/>
      <c r="F528" s="1"/>
      <c r="G528" s="1"/>
      <c r="H528" s="1"/>
      <c r="I528" s="1"/>
      <c r="J528" s="1"/>
      <c r="K528" s="1"/>
      <c r="L528" s="1"/>
      <c r="M528" s="1"/>
      <c r="N528" s="1"/>
      <c r="O528" s="1"/>
      <c r="P528" s="1"/>
      <c r="Q528" s="1"/>
    </row>
    <row r="529" spans="3:17" ht="12.75">
      <c r="C529" s="1"/>
      <c r="D529" s="1"/>
      <c r="E529" s="1"/>
      <c r="F529" s="1"/>
      <c r="G529" s="1"/>
      <c r="H529" s="1"/>
      <c r="I529" s="1"/>
      <c r="J529" s="1"/>
      <c r="K529" s="1"/>
      <c r="L529" s="1"/>
      <c r="M529" s="1"/>
      <c r="N529" s="1"/>
      <c r="O529" s="1"/>
      <c r="P529" s="1"/>
      <c r="Q529" s="1"/>
    </row>
    <row r="530" spans="3:17" ht="12.75">
      <c r="C530" s="1"/>
      <c r="D530" s="1"/>
      <c r="E530" s="1"/>
      <c r="F530" s="1"/>
      <c r="G530" s="1"/>
      <c r="H530" s="1"/>
      <c r="I530" s="1"/>
      <c r="J530" s="1"/>
      <c r="K530" s="1"/>
      <c r="L530" s="1"/>
      <c r="M530" s="1"/>
      <c r="N530" s="1"/>
      <c r="O530" s="1"/>
      <c r="P530" s="1"/>
      <c r="Q530" s="1"/>
    </row>
    <row r="531" spans="3:17" ht="12.75">
      <c r="C531" s="1"/>
      <c r="D531" s="1"/>
      <c r="E531" s="1"/>
      <c r="F531" s="1"/>
      <c r="G531" s="1"/>
      <c r="H531" s="1"/>
      <c r="I531" s="1"/>
      <c r="J531" s="1"/>
      <c r="K531" s="1"/>
      <c r="L531" s="1"/>
      <c r="M531" s="1"/>
      <c r="N531" s="1"/>
      <c r="O531" s="1"/>
      <c r="P531" s="1"/>
      <c r="Q531" s="1"/>
    </row>
    <row r="532" spans="3:17" ht="12.75">
      <c r="C532" s="1"/>
      <c r="D532" s="1"/>
      <c r="E532" s="1"/>
      <c r="F532" s="1"/>
      <c r="G532" s="1"/>
      <c r="H532" s="1"/>
      <c r="I532" s="1"/>
      <c r="J532" s="1"/>
      <c r="K532" s="1"/>
      <c r="L532" s="1"/>
      <c r="M532" s="1"/>
      <c r="N532" s="1"/>
      <c r="O532" s="1"/>
      <c r="P532" s="1"/>
      <c r="Q532" s="1"/>
    </row>
    <row r="533" spans="3:17" ht="12.75">
      <c r="C533" s="1"/>
      <c r="D533" s="1"/>
      <c r="E533" s="1"/>
      <c r="F533" s="1"/>
      <c r="G533" s="1"/>
      <c r="H533" s="1"/>
      <c r="I533" s="1"/>
      <c r="J533" s="1"/>
      <c r="K533" s="1"/>
      <c r="L533" s="1"/>
      <c r="M533" s="1"/>
      <c r="N533" s="1"/>
      <c r="O533" s="1"/>
      <c r="P533" s="1"/>
      <c r="Q533" s="1"/>
    </row>
    <row r="534" spans="3:17" ht="12.75">
      <c r="C534" s="1"/>
      <c r="D534" s="1"/>
      <c r="E534" s="1"/>
      <c r="F534" s="1"/>
      <c r="G534" s="1"/>
      <c r="H534" s="1"/>
      <c r="I534" s="1"/>
      <c r="J534" s="1"/>
      <c r="K534" s="1"/>
      <c r="L534" s="1"/>
      <c r="M534" s="1"/>
      <c r="N534" s="1"/>
      <c r="O534" s="1"/>
      <c r="P534" s="1"/>
      <c r="Q534" s="1"/>
    </row>
    <row r="535" spans="3:17" ht="12.75">
      <c r="C535" s="1"/>
      <c r="D535" s="1"/>
      <c r="E535" s="1"/>
      <c r="F535" s="1"/>
      <c r="G535" s="1"/>
      <c r="H535" s="1"/>
      <c r="I535" s="1"/>
      <c r="J535" s="1"/>
      <c r="K535" s="1"/>
      <c r="L535" s="1"/>
      <c r="M535" s="1"/>
      <c r="N535" s="1"/>
      <c r="O535" s="1"/>
      <c r="P535" s="1"/>
      <c r="Q535" s="1"/>
    </row>
    <row r="536" spans="3:17" ht="12.75">
      <c r="C536" s="1"/>
      <c r="D536" s="1"/>
      <c r="E536" s="1"/>
      <c r="F536" s="1"/>
      <c r="G536" s="1"/>
      <c r="H536" s="1"/>
      <c r="I536" s="1"/>
      <c r="J536" s="1"/>
      <c r="K536" s="1"/>
      <c r="L536" s="1"/>
      <c r="M536" s="1"/>
      <c r="N536" s="1"/>
      <c r="O536" s="1"/>
      <c r="P536" s="1"/>
      <c r="Q536" s="1"/>
    </row>
    <row r="537" spans="3:17" ht="12.75">
      <c r="C537" s="1"/>
      <c r="D537" s="1"/>
      <c r="E537" s="1"/>
      <c r="F537" s="1"/>
      <c r="G537" s="1"/>
      <c r="H537" s="1"/>
      <c r="I537" s="1"/>
      <c r="J537" s="1"/>
      <c r="K537" s="1"/>
      <c r="L537" s="1"/>
      <c r="M537" s="1"/>
      <c r="N537" s="1"/>
      <c r="O537" s="1"/>
      <c r="P537" s="1"/>
      <c r="Q537" s="1"/>
    </row>
    <row r="538" spans="3:17" ht="12.75">
      <c r="C538" s="1"/>
      <c r="D538" s="1"/>
      <c r="E538" s="1"/>
      <c r="F538" s="1"/>
      <c r="G538" s="1"/>
      <c r="H538" s="1"/>
      <c r="I538" s="1"/>
      <c r="J538" s="1"/>
      <c r="K538" s="1"/>
      <c r="L538" s="1"/>
      <c r="M538" s="1"/>
      <c r="N538" s="1"/>
      <c r="O538" s="1"/>
      <c r="P538" s="1"/>
      <c r="Q538" s="1"/>
    </row>
    <row r="539" spans="3:17" ht="12.75">
      <c r="C539" s="1"/>
      <c r="D539" s="1"/>
      <c r="E539" s="1"/>
      <c r="F539" s="1"/>
      <c r="G539" s="1"/>
      <c r="H539" s="1"/>
      <c r="I539" s="1"/>
      <c r="J539" s="1"/>
      <c r="K539" s="1"/>
      <c r="L539" s="1"/>
      <c r="M539" s="1"/>
      <c r="N539" s="1"/>
      <c r="O539" s="1"/>
      <c r="P539" s="1"/>
      <c r="Q539" s="1"/>
    </row>
    <row r="540" spans="3:17" ht="12.75">
      <c r="C540" s="1"/>
      <c r="D540" s="1"/>
      <c r="E540" s="1"/>
      <c r="F540" s="1"/>
      <c r="G540" s="1"/>
      <c r="H540" s="1"/>
      <c r="I540" s="1"/>
      <c r="J540" s="1"/>
      <c r="K540" s="1"/>
      <c r="L540" s="1"/>
      <c r="M540" s="1"/>
      <c r="N540" s="1"/>
      <c r="O540" s="1"/>
      <c r="P540" s="1"/>
      <c r="Q540" s="1"/>
    </row>
    <row r="541" spans="3:17" ht="12.75">
      <c r="C541" s="1"/>
      <c r="D541" s="1"/>
      <c r="E541" s="1"/>
      <c r="F541" s="1"/>
      <c r="G541" s="1"/>
      <c r="H541" s="1"/>
      <c r="I541" s="1"/>
      <c r="J541" s="1"/>
      <c r="K541" s="1"/>
      <c r="L541" s="1"/>
      <c r="M541" s="1"/>
      <c r="N541" s="1"/>
      <c r="O541" s="1"/>
      <c r="P541" s="1"/>
      <c r="Q541" s="1"/>
    </row>
    <row r="542" spans="3:17" ht="12.75">
      <c r="C542" s="1"/>
      <c r="D542" s="1"/>
      <c r="E542" s="1"/>
      <c r="F542" s="1"/>
      <c r="G542" s="1"/>
      <c r="H542" s="1"/>
      <c r="I542" s="1"/>
      <c r="J542" s="1"/>
      <c r="K542" s="1"/>
      <c r="L542" s="1"/>
      <c r="M542" s="1"/>
      <c r="N542" s="1"/>
      <c r="O542" s="1"/>
      <c r="P542" s="1"/>
      <c r="Q542" s="1"/>
    </row>
    <row r="543" spans="3:17" ht="12.75">
      <c r="C543" s="1"/>
      <c r="D543" s="1"/>
      <c r="E543" s="1"/>
      <c r="F543" s="1"/>
      <c r="G543" s="1"/>
      <c r="H543" s="1"/>
      <c r="I543" s="1"/>
      <c r="J543" s="1"/>
      <c r="K543" s="1"/>
      <c r="L543" s="1"/>
      <c r="M543" s="1"/>
      <c r="N543" s="1"/>
      <c r="O543" s="1"/>
      <c r="P543" s="1"/>
      <c r="Q543" s="1"/>
    </row>
    <row r="544" spans="3:17" ht="12.75">
      <c r="C544" s="1"/>
      <c r="D544" s="1"/>
      <c r="E544" s="1"/>
      <c r="F544" s="1"/>
      <c r="G544" s="1"/>
      <c r="H544" s="1"/>
      <c r="I544" s="1"/>
      <c r="J544" s="1"/>
      <c r="K544" s="1"/>
      <c r="L544" s="1"/>
      <c r="M544" s="1"/>
      <c r="N544" s="1"/>
      <c r="O544" s="1"/>
      <c r="P544" s="1"/>
      <c r="Q544" s="1"/>
    </row>
    <row r="545" spans="3:17" ht="12.75">
      <c r="C545" s="1"/>
      <c r="D545" s="1"/>
      <c r="E545" s="1"/>
      <c r="F545" s="1"/>
      <c r="G545" s="1"/>
      <c r="H545" s="1"/>
      <c r="I545" s="1"/>
      <c r="J545" s="1"/>
      <c r="K545" s="1"/>
      <c r="L545" s="1"/>
      <c r="M545" s="1"/>
      <c r="N545" s="1"/>
      <c r="O545" s="1"/>
      <c r="P545" s="1"/>
      <c r="Q545" s="1"/>
    </row>
    <row r="546" spans="3:17" ht="12.75">
      <c r="C546" s="1"/>
      <c r="D546" s="1"/>
      <c r="E546" s="1"/>
      <c r="F546" s="1"/>
      <c r="G546" s="1"/>
      <c r="H546" s="1"/>
      <c r="I546" s="1"/>
      <c r="J546" s="1"/>
      <c r="K546" s="1"/>
      <c r="L546" s="1"/>
      <c r="M546" s="1"/>
      <c r="N546" s="1"/>
      <c r="O546" s="1"/>
      <c r="P546" s="1"/>
      <c r="Q546" s="1"/>
    </row>
    <row r="547" spans="3:17" ht="12.75">
      <c r="C547" s="1"/>
      <c r="D547" s="1"/>
      <c r="E547" s="1"/>
      <c r="F547" s="1"/>
      <c r="G547" s="1"/>
      <c r="H547" s="1"/>
      <c r="I547" s="1"/>
      <c r="J547" s="1"/>
      <c r="K547" s="1"/>
      <c r="L547" s="1"/>
      <c r="M547" s="1"/>
      <c r="N547" s="1"/>
      <c r="O547" s="1"/>
      <c r="P547" s="1"/>
      <c r="Q547" s="1"/>
    </row>
    <row r="548" spans="3:17" ht="12.75">
      <c r="C548" s="1"/>
      <c r="D548" s="1"/>
      <c r="E548" s="1"/>
      <c r="F548" s="1"/>
      <c r="G548" s="1"/>
      <c r="H548" s="1"/>
      <c r="I548" s="1"/>
      <c r="J548" s="1"/>
      <c r="K548" s="1"/>
      <c r="L548" s="1"/>
      <c r="M548" s="1"/>
      <c r="N548" s="1"/>
      <c r="O548" s="1"/>
      <c r="P548" s="1"/>
      <c r="Q548" s="1"/>
    </row>
    <row r="549" spans="3:17" ht="12.75">
      <c r="C549" s="1"/>
      <c r="D549" s="1"/>
      <c r="E549" s="1"/>
      <c r="F549" s="1"/>
      <c r="G549" s="1"/>
      <c r="H549" s="1"/>
      <c r="I549" s="1"/>
      <c r="J549" s="1"/>
      <c r="K549" s="1"/>
      <c r="L549" s="1"/>
      <c r="M549" s="1"/>
      <c r="N549" s="1"/>
      <c r="O549" s="1"/>
      <c r="P549" s="1"/>
      <c r="Q549" s="1"/>
    </row>
    <row r="550" spans="3:17" ht="12.75">
      <c r="C550" s="1"/>
      <c r="D550" s="1"/>
      <c r="E550" s="1"/>
      <c r="F550" s="1"/>
      <c r="G550" s="1"/>
      <c r="H550" s="1"/>
      <c r="I550" s="1"/>
      <c r="J550" s="1"/>
      <c r="K550" s="1"/>
      <c r="L550" s="1"/>
      <c r="M550" s="1"/>
      <c r="N550" s="1"/>
      <c r="O550" s="1"/>
      <c r="P550" s="1"/>
      <c r="Q550" s="1"/>
    </row>
    <row r="551" spans="3:17" ht="12.75">
      <c r="C551" s="1"/>
      <c r="D551" s="1"/>
      <c r="E551" s="1"/>
      <c r="F551" s="1"/>
      <c r="G551" s="1"/>
      <c r="H551" s="1"/>
      <c r="I551" s="1"/>
      <c r="J551" s="1"/>
      <c r="K551" s="1"/>
      <c r="L551" s="1"/>
      <c r="M551" s="1"/>
      <c r="N551" s="1"/>
      <c r="O551" s="1"/>
      <c r="P551" s="1"/>
      <c r="Q551" s="1"/>
    </row>
    <row r="552" spans="3:17" ht="12.75">
      <c r="C552" s="1"/>
      <c r="D552" s="1"/>
      <c r="E552" s="1"/>
      <c r="F552" s="1"/>
      <c r="G552" s="1"/>
      <c r="H552" s="1"/>
      <c r="I552" s="1"/>
      <c r="J552" s="1"/>
      <c r="K552" s="1"/>
      <c r="L552" s="1"/>
      <c r="M552" s="1"/>
      <c r="N552" s="1"/>
      <c r="O552" s="1"/>
      <c r="P552" s="1"/>
      <c r="Q552" s="1"/>
    </row>
    <row r="553" spans="3:17" ht="12.75">
      <c r="C553" s="1"/>
      <c r="D553" s="1"/>
      <c r="E553" s="1"/>
      <c r="F553" s="1"/>
      <c r="G553" s="1"/>
      <c r="H553" s="1"/>
      <c r="I553" s="1"/>
      <c r="J553" s="1"/>
      <c r="K553" s="1"/>
      <c r="L553" s="1"/>
      <c r="M553" s="1"/>
      <c r="N553" s="1"/>
      <c r="O553" s="1"/>
      <c r="P553" s="1"/>
      <c r="Q553" s="1"/>
    </row>
    <row r="554" spans="3:17" ht="12.75">
      <c r="C554" s="1"/>
      <c r="D554" s="1"/>
      <c r="E554" s="1"/>
      <c r="F554" s="1"/>
      <c r="G554" s="1"/>
      <c r="H554" s="1"/>
      <c r="I554" s="1"/>
      <c r="J554" s="1"/>
      <c r="K554" s="1"/>
      <c r="L554" s="1"/>
      <c r="M554" s="1"/>
      <c r="N554" s="1"/>
      <c r="O554" s="1"/>
      <c r="P554" s="1"/>
      <c r="Q554" s="1"/>
    </row>
    <row r="555" spans="3:17" ht="12.75">
      <c r="C555" s="1"/>
      <c r="D555" s="1"/>
      <c r="E555" s="1"/>
      <c r="F555" s="1"/>
      <c r="G555" s="1"/>
      <c r="H555" s="1"/>
      <c r="I555" s="1"/>
      <c r="J555" s="1"/>
      <c r="K555" s="1"/>
      <c r="L555" s="1"/>
      <c r="M555" s="1"/>
      <c r="N555" s="1"/>
      <c r="O555" s="1"/>
      <c r="P555" s="1"/>
      <c r="Q555" s="1"/>
    </row>
    <row r="556" spans="3:17" ht="12.75">
      <c r="C556" s="1"/>
      <c r="D556" s="1"/>
      <c r="E556" s="1"/>
      <c r="F556" s="1"/>
      <c r="G556" s="1"/>
      <c r="H556" s="1"/>
      <c r="I556" s="1"/>
      <c r="J556" s="1"/>
      <c r="K556" s="1"/>
      <c r="L556" s="1"/>
      <c r="M556" s="1"/>
      <c r="N556" s="1"/>
      <c r="O556" s="1"/>
      <c r="P556" s="1"/>
      <c r="Q556" s="1"/>
    </row>
    <row r="557" spans="3:17" ht="12.75">
      <c r="C557" s="1"/>
      <c r="D557" s="1"/>
      <c r="E557" s="1"/>
      <c r="F557" s="1"/>
      <c r="G557" s="1"/>
      <c r="H557" s="1"/>
      <c r="I557" s="1"/>
      <c r="J557" s="1"/>
      <c r="K557" s="1"/>
      <c r="L557" s="1"/>
      <c r="M557" s="1"/>
      <c r="N557" s="1"/>
      <c r="O557" s="1"/>
      <c r="P557" s="1"/>
      <c r="Q557" s="1"/>
    </row>
    <row r="558" spans="3:17" ht="12.75">
      <c r="C558" s="1"/>
      <c r="D558" s="1"/>
      <c r="E558" s="1"/>
      <c r="F558" s="1"/>
      <c r="G558" s="1"/>
      <c r="H558" s="1"/>
      <c r="I558" s="1"/>
      <c r="J558" s="1"/>
      <c r="K558" s="1"/>
      <c r="L558" s="1"/>
      <c r="M558" s="1"/>
      <c r="N558" s="1"/>
      <c r="O558" s="1"/>
      <c r="P558" s="1"/>
      <c r="Q558" s="1"/>
    </row>
    <row r="559" spans="3:17" ht="12.75">
      <c r="C559" s="1"/>
      <c r="D559" s="1"/>
      <c r="E559" s="1"/>
      <c r="F559" s="1"/>
      <c r="G559" s="1"/>
      <c r="H559" s="1"/>
      <c r="I559" s="1"/>
      <c r="J559" s="1"/>
      <c r="K559" s="1"/>
      <c r="L559" s="1"/>
      <c r="M559" s="1"/>
      <c r="N559" s="1"/>
      <c r="O559" s="1"/>
      <c r="P559" s="1"/>
      <c r="Q559" s="1"/>
    </row>
    <row r="560" spans="3:17" ht="12.75">
      <c r="C560" s="1"/>
      <c r="D560" s="1"/>
      <c r="E560" s="1"/>
      <c r="F560" s="1"/>
      <c r="G560" s="1"/>
      <c r="H560" s="1"/>
      <c r="I560" s="1"/>
      <c r="J560" s="1"/>
      <c r="K560" s="1"/>
      <c r="L560" s="1"/>
      <c r="M560" s="1"/>
      <c r="N560" s="1"/>
      <c r="O560" s="1"/>
      <c r="P560" s="1"/>
      <c r="Q560" s="1"/>
    </row>
    <row r="561" spans="3:17" ht="12.75">
      <c r="C561" s="1"/>
      <c r="D561" s="1"/>
      <c r="E561" s="1"/>
      <c r="F561" s="1"/>
      <c r="G561" s="1"/>
      <c r="H561" s="1"/>
      <c r="I561" s="1"/>
      <c r="J561" s="1"/>
      <c r="K561" s="1"/>
      <c r="L561" s="1"/>
      <c r="M561" s="1"/>
      <c r="N561" s="1"/>
      <c r="O561" s="1"/>
      <c r="P561" s="1"/>
      <c r="Q561" s="1"/>
    </row>
    <row r="562" spans="3:17" ht="12.75">
      <c r="C562" s="1"/>
      <c r="D562" s="1"/>
      <c r="E562" s="1"/>
      <c r="F562" s="1"/>
      <c r="G562" s="1"/>
      <c r="H562" s="1"/>
      <c r="I562" s="1"/>
      <c r="J562" s="1"/>
      <c r="K562" s="1"/>
      <c r="L562" s="1"/>
      <c r="M562" s="1"/>
      <c r="N562" s="1"/>
      <c r="O562" s="1"/>
      <c r="P562" s="1"/>
      <c r="Q562" s="1"/>
    </row>
    <row r="563" spans="3:17" ht="12.75">
      <c r="C563" s="1"/>
      <c r="D563" s="1"/>
      <c r="E563" s="1"/>
      <c r="F563" s="1"/>
      <c r="G563" s="1"/>
      <c r="H563" s="1"/>
      <c r="I563" s="1"/>
      <c r="J563" s="1"/>
      <c r="K563" s="1"/>
      <c r="L563" s="1"/>
      <c r="M563" s="1"/>
      <c r="N563" s="1"/>
      <c r="O563" s="1"/>
      <c r="P563" s="1"/>
      <c r="Q563" s="1"/>
    </row>
    <row r="564" spans="3:17" ht="12.75">
      <c r="C564" s="1"/>
      <c r="D564" s="1"/>
      <c r="E564" s="1"/>
      <c r="F564" s="1"/>
      <c r="G564" s="1"/>
      <c r="H564" s="1"/>
      <c r="I564" s="1"/>
      <c r="J564" s="1"/>
      <c r="K564" s="1"/>
      <c r="L564" s="1"/>
      <c r="M564" s="1"/>
      <c r="N564" s="1"/>
      <c r="O564" s="1"/>
      <c r="P564" s="1"/>
      <c r="Q564" s="1"/>
    </row>
    <row r="565" spans="3:17" ht="12.75">
      <c r="C565" s="1"/>
      <c r="D565" s="1"/>
      <c r="E565" s="1"/>
      <c r="F565" s="1"/>
      <c r="G565" s="1"/>
      <c r="H565" s="1"/>
      <c r="I565" s="1"/>
      <c r="J565" s="1"/>
      <c r="K565" s="1"/>
      <c r="L565" s="1"/>
      <c r="M565" s="1"/>
      <c r="N565" s="1"/>
      <c r="O565" s="1"/>
      <c r="P565" s="1"/>
      <c r="Q565" s="1"/>
    </row>
    <row r="566" spans="3:17" ht="12.75">
      <c r="C566" s="1"/>
      <c r="D566" s="1"/>
      <c r="E566" s="1"/>
      <c r="F566" s="1"/>
      <c r="G566" s="1"/>
      <c r="H566" s="1"/>
      <c r="I566" s="1"/>
      <c r="J566" s="1"/>
      <c r="K566" s="1"/>
      <c r="L566" s="1"/>
      <c r="M566" s="1"/>
      <c r="N566" s="1"/>
      <c r="O566" s="1"/>
      <c r="P566" s="1"/>
      <c r="Q566" s="1"/>
    </row>
    <row r="567" spans="3:17" ht="12.75">
      <c r="C567" s="1"/>
      <c r="D567" s="1"/>
      <c r="E567" s="1"/>
      <c r="F567" s="1"/>
      <c r="G567" s="1"/>
      <c r="H567" s="1"/>
      <c r="I567" s="1"/>
      <c r="J567" s="1"/>
      <c r="K567" s="1"/>
      <c r="L567" s="1"/>
      <c r="M567" s="1"/>
      <c r="N567" s="1"/>
      <c r="O567" s="1"/>
      <c r="P567" s="1"/>
      <c r="Q567" s="1"/>
    </row>
    <row r="568" spans="3:17" ht="12.75">
      <c r="C568" s="1"/>
      <c r="D568" s="1"/>
      <c r="E568" s="1"/>
      <c r="F568" s="1"/>
      <c r="G568" s="1"/>
      <c r="H568" s="1"/>
      <c r="I568" s="1"/>
      <c r="J568" s="1"/>
      <c r="K568" s="1"/>
      <c r="L568" s="1"/>
      <c r="M568" s="1"/>
      <c r="N568" s="1"/>
      <c r="O568" s="1"/>
      <c r="P568" s="1"/>
      <c r="Q568" s="1"/>
    </row>
    <row r="569" spans="3:17" ht="12.75">
      <c r="C569" s="1"/>
      <c r="D569" s="1"/>
      <c r="E569" s="1"/>
      <c r="F569" s="1"/>
      <c r="G569" s="1"/>
      <c r="H569" s="1"/>
      <c r="I569" s="1"/>
      <c r="J569" s="1"/>
      <c r="K569" s="1"/>
      <c r="L569" s="1"/>
      <c r="M569" s="1"/>
      <c r="N569" s="1"/>
      <c r="O569" s="1"/>
      <c r="P569" s="1"/>
      <c r="Q569" s="1"/>
    </row>
    <row r="570" spans="3:17" ht="12.75">
      <c r="C570" s="1"/>
      <c r="D570" s="1"/>
      <c r="E570" s="1"/>
      <c r="F570" s="1"/>
      <c r="G570" s="1"/>
      <c r="H570" s="1"/>
      <c r="I570" s="1"/>
      <c r="J570" s="1"/>
      <c r="K570" s="1"/>
      <c r="L570" s="1"/>
      <c r="M570" s="1"/>
      <c r="N570" s="1"/>
      <c r="O570" s="1"/>
      <c r="P570" s="1"/>
      <c r="Q570" s="1"/>
    </row>
    <row r="571" spans="3:17" ht="12.75">
      <c r="C571" s="1"/>
      <c r="D571" s="1"/>
      <c r="E571" s="1"/>
      <c r="F571" s="1"/>
      <c r="G571" s="1"/>
      <c r="H571" s="1"/>
      <c r="I571" s="1"/>
      <c r="J571" s="1"/>
      <c r="K571" s="1"/>
      <c r="L571" s="1"/>
      <c r="M571" s="1"/>
      <c r="N571" s="1"/>
      <c r="O571" s="1"/>
      <c r="P571" s="1"/>
      <c r="Q571" s="1"/>
    </row>
    <row r="572" spans="3:17" ht="12.75">
      <c r="C572" s="1"/>
      <c r="D572" s="1"/>
      <c r="E572" s="1"/>
      <c r="F572" s="1"/>
      <c r="G572" s="1"/>
      <c r="H572" s="1"/>
      <c r="I572" s="1"/>
      <c r="J572" s="1"/>
      <c r="K572" s="1"/>
      <c r="L572" s="1"/>
      <c r="M572" s="1"/>
      <c r="N572" s="1"/>
      <c r="O572" s="1"/>
      <c r="P572" s="1"/>
      <c r="Q572" s="1"/>
    </row>
    <row r="573" spans="3:17" ht="12.75">
      <c r="C573" s="1"/>
      <c r="D573" s="1"/>
      <c r="E573" s="1"/>
      <c r="F573" s="1"/>
      <c r="G573" s="1"/>
      <c r="H573" s="1"/>
      <c r="I573" s="1"/>
      <c r="J573" s="1"/>
      <c r="K573" s="1"/>
      <c r="L573" s="1"/>
      <c r="M573" s="1"/>
      <c r="N573" s="1"/>
      <c r="O573" s="1"/>
      <c r="P573" s="1"/>
      <c r="Q573" s="1"/>
    </row>
    <row r="574" spans="3:17" ht="12.75">
      <c r="C574" s="1"/>
      <c r="D574" s="1"/>
      <c r="E574" s="1"/>
      <c r="F574" s="1"/>
      <c r="G574" s="1"/>
      <c r="H574" s="1"/>
      <c r="I574" s="1"/>
      <c r="J574" s="1"/>
      <c r="K574" s="1"/>
      <c r="L574" s="1"/>
      <c r="M574" s="1"/>
      <c r="N574" s="1"/>
      <c r="O574" s="1"/>
      <c r="P574" s="1"/>
      <c r="Q574" s="1"/>
    </row>
    <row r="575" spans="3:17" ht="12.75">
      <c r="C575" s="1"/>
      <c r="D575" s="1"/>
      <c r="E575" s="1"/>
      <c r="F575" s="1"/>
      <c r="G575" s="1"/>
      <c r="H575" s="1"/>
      <c r="I575" s="1"/>
      <c r="J575" s="1"/>
      <c r="K575" s="1"/>
      <c r="L575" s="1"/>
      <c r="M575" s="1"/>
      <c r="N575" s="1"/>
      <c r="O575" s="1"/>
      <c r="P575" s="1"/>
      <c r="Q575" s="1"/>
    </row>
    <row r="576" spans="3:17" ht="12.75">
      <c r="C576" s="1"/>
      <c r="D576" s="1"/>
      <c r="E576" s="1"/>
      <c r="F576" s="1"/>
      <c r="G576" s="1"/>
      <c r="H576" s="1"/>
      <c r="I576" s="1"/>
      <c r="J576" s="1"/>
      <c r="K576" s="1"/>
      <c r="L576" s="1"/>
      <c r="M576" s="1"/>
      <c r="N576" s="1"/>
      <c r="O576" s="1"/>
      <c r="P576" s="1"/>
      <c r="Q576" s="1"/>
    </row>
    <row r="577" spans="3:17" ht="12.75">
      <c r="C577" s="1"/>
      <c r="D577" s="1"/>
      <c r="E577" s="1"/>
      <c r="F577" s="1"/>
      <c r="G577" s="1"/>
      <c r="H577" s="1"/>
      <c r="I577" s="1"/>
      <c r="J577" s="1"/>
      <c r="K577" s="1"/>
      <c r="L577" s="1"/>
      <c r="M577" s="1"/>
      <c r="N577" s="1"/>
      <c r="O577" s="1"/>
      <c r="P577" s="1"/>
      <c r="Q577" s="1"/>
    </row>
    <row r="578" spans="3:17" ht="12.75">
      <c r="C578" s="1"/>
      <c r="D578" s="1"/>
      <c r="E578" s="1"/>
      <c r="F578" s="1"/>
      <c r="G578" s="1"/>
      <c r="H578" s="1"/>
      <c r="I578" s="1"/>
      <c r="J578" s="1"/>
      <c r="K578" s="1"/>
      <c r="L578" s="1"/>
      <c r="M578" s="1"/>
      <c r="N578" s="1"/>
      <c r="O578" s="1"/>
      <c r="P578" s="1"/>
      <c r="Q578" s="1"/>
    </row>
    <row r="579" spans="3:17" ht="12.75">
      <c r="C579" s="1"/>
      <c r="D579" s="1"/>
      <c r="E579" s="1"/>
      <c r="F579" s="1"/>
      <c r="G579" s="1"/>
      <c r="H579" s="1"/>
      <c r="I579" s="1"/>
      <c r="J579" s="1"/>
      <c r="K579" s="1"/>
      <c r="L579" s="1"/>
      <c r="M579" s="1"/>
      <c r="N579" s="1"/>
      <c r="O579" s="1"/>
      <c r="P579" s="1"/>
      <c r="Q579" s="1"/>
    </row>
    <row r="580" spans="3:17" ht="12.75">
      <c r="C580" s="1"/>
      <c r="D580" s="1"/>
      <c r="E580" s="1"/>
      <c r="F580" s="1"/>
      <c r="G580" s="1"/>
      <c r="H580" s="1"/>
      <c r="I580" s="1"/>
      <c r="J580" s="1"/>
      <c r="K580" s="1"/>
      <c r="L580" s="1"/>
      <c r="M580" s="1"/>
      <c r="N580" s="1"/>
      <c r="O580" s="1"/>
      <c r="P580" s="1"/>
      <c r="Q580" s="1"/>
    </row>
    <row r="581" spans="3:17" ht="12.75">
      <c r="C581" s="1"/>
      <c r="D581" s="1"/>
      <c r="E581" s="1"/>
      <c r="F581" s="1"/>
      <c r="G581" s="1"/>
      <c r="H581" s="1"/>
      <c r="I581" s="1"/>
      <c r="J581" s="1"/>
      <c r="K581" s="1"/>
      <c r="L581" s="1"/>
      <c r="M581" s="1"/>
      <c r="N581" s="1"/>
      <c r="O581" s="1"/>
      <c r="P581" s="1"/>
      <c r="Q581" s="1"/>
    </row>
    <row r="582" spans="3:17" ht="12.75">
      <c r="C582" s="1"/>
      <c r="D582" s="1"/>
      <c r="E582" s="1"/>
      <c r="F582" s="1"/>
      <c r="G582" s="1"/>
      <c r="H582" s="1"/>
      <c r="I582" s="1"/>
      <c r="J582" s="1"/>
      <c r="K582" s="1"/>
      <c r="L582" s="1"/>
      <c r="M582" s="1"/>
      <c r="N582" s="1"/>
      <c r="O582" s="1"/>
      <c r="P582" s="1"/>
      <c r="Q582" s="1"/>
    </row>
    <row r="583" spans="3:17" ht="12.75">
      <c r="C583" s="1"/>
      <c r="D583" s="1"/>
      <c r="E583" s="1"/>
      <c r="F583" s="1"/>
      <c r="G583" s="1"/>
      <c r="H583" s="1"/>
      <c r="I583" s="1"/>
      <c r="J583" s="1"/>
      <c r="K583" s="1"/>
      <c r="L583" s="1"/>
      <c r="M583" s="1"/>
      <c r="N583" s="1"/>
      <c r="O583" s="1"/>
      <c r="P583" s="1"/>
      <c r="Q583" s="1"/>
    </row>
    <row r="584" spans="3:17" ht="12.75">
      <c r="C584" s="1"/>
      <c r="D584" s="1"/>
      <c r="E584" s="1"/>
      <c r="F584" s="1"/>
      <c r="G584" s="1"/>
      <c r="H584" s="1"/>
      <c r="I584" s="1"/>
      <c r="J584" s="1"/>
      <c r="K584" s="1"/>
      <c r="L584" s="1"/>
      <c r="M584" s="1"/>
      <c r="N584" s="1"/>
      <c r="O584" s="1"/>
      <c r="P584" s="1"/>
      <c r="Q584" s="1"/>
    </row>
    <row r="585" spans="3:17" ht="12.75">
      <c r="C585" s="1"/>
      <c r="D585" s="1"/>
      <c r="E585" s="1"/>
      <c r="F585" s="1"/>
      <c r="G585" s="1"/>
      <c r="H585" s="1"/>
      <c r="I585" s="1"/>
      <c r="J585" s="1"/>
      <c r="K585" s="1"/>
      <c r="L585" s="1"/>
      <c r="M585" s="1"/>
      <c r="N585" s="1"/>
      <c r="O585" s="1"/>
      <c r="P585" s="1"/>
      <c r="Q585" s="1"/>
    </row>
    <row r="586" spans="3:17" ht="12.75">
      <c r="C586" s="1"/>
      <c r="D586" s="1"/>
      <c r="E586" s="1"/>
      <c r="F586" s="1"/>
      <c r="G586" s="1"/>
      <c r="H586" s="1"/>
      <c r="I586" s="1"/>
      <c r="J586" s="1"/>
      <c r="K586" s="1"/>
      <c r="L586" s="1"/>
      <c r="M586" s="1"/>
      <c r="N586" s="1"/>
      <c r="O586" s="1"/>
      <c r="P586" s="1"/>
      <c r="Q586" s="1"/>
    </row>
    <row r="587" spans="3:17" ht="12.75">
      <c r="C587" s="1"/>
      <c r="D587" s="1"/>
      <c r="E587" s="1"/>
      <c r="F587" s="1"/>
      <c r="G587" s="1"/>
      <c r="H587" s="1"/>
      <c r="I587" s="1"/>
      <c r="J587" s="1"/>
      <c r="K587" s="1"/>
      <c r="L587" s="1"/>
      <c r="M587" s="1"/>
      <c r="N587" s="1"/>
      <c r="O587" s="1"/>
      <c r="P587" s="1"/>
      <c r="Q587" s="1"/>
    </row>
    <row r="588" spans="3:17" ht="12.75">
      <c r="C588" s="1"/>
      <c r="D588" s="1"/>
      <c r="E588" s="1"/>
      <c r="F588" s="1"/>
      <c r="G588" s="1"/>
      <c r="H588" s="1"/>
      <c r="I588" s="1"/>
      <c r="J588" s="1"/>
      <c r="K588" s="1"/>
      <c r="L588" s="1"/>
      <c r="M588" s="1"/>
      <c r="N588" s="1"/>
      <c r="O588" s="1"/>
      <c r="P588" s="1"/>
      <c r="Q588" s="1"/>
    </row>
    <row r="589" spans="3:17" ht="12.75">
      <c r="C589" s="1"/>
      <c r="D589" s="1"/>
      <c r="E589" s="1"/>
      <c r="F589" s="1"/>
      <c r="G589" s="1"/>
      <c r="H589" s="1"/>
      <c r="I589" s="1"/>
      <c r="J589" s="1"/>
      <c r="K589" s="1"/>
      <c r="L589" s="1"/>
      <c r="M589" s="1"/>
      <c r="N589" s="1"/>
      <c r="O589" s="1"/>
      <c r="P589" s="1"/>
      <c r="Q589" s="1"/>
    </row>
    <row r="590" spans="3:17" ht="12.75">
      <c r="C590" s="1"/>
      <c r="D590" s="1"/>
      <c r="E590" s="1"/>
      <c r="F590" s="1"/>
      <c r="G590" s="1"/>
      <c r="H590" s="1"/>
      <c r="I590" s="1"/>
      <c r="J590" s="1"/>
      <c r="K590" s="1"/>
      <c r="L590" s="1"/>
      <c r="M590" s="1"/>
      <c r="N590" s="1"/>
      <c r="O590" s="1"/>
      <c r="P590" s="1"/>
      <c r="Q590" s="1"/>
    </row>
    <row r="591" spans="3:17" ht="12.75">
      <c r="C591" s="1"/>
      <c r="D591" s="1"/>
      <c r="E591" s="1"/>
      <c r="F591" s="1"/>
      <c r="G591" s="1"/>
      <c r="H591" s="1"/>
      <c r="I591" s="1"/>
      <c r="J591" s="1"/>
      <c r="K591" s="1"/>
      <c r="L591" s="1"/>
      <c r="M591" s="1"/>
      <c r="N591" s="1"/>
      <c r="O591" s="1"/>
      <c r="P591" s="1"/>
      <c r="Q591" s="1"/>
    </row>
    <row r="592" spans="3:17" ht="12.75">
      <c r="C592" s="1"/>
      <c r="D592" s="1"/>
      <c r="E592" s="1"/>
      <c r="F592" s="1"/>
      <c r="G592" s="1"/>
      <c r="H592" s="1"/>
      <c r="I592" s="1"/>
      <c r="J592" s="1"/>
      <c r="K592" s="1"/>
      <c r="L592" s="1"/>
      <c r="M592" s="1"/>
      <c r="N592" s="1"/>
      <c r="O592" s="1"/>
      <c r="P592" s="1"/>
      <c r="Q592" s="1"/>
    </row>
    <row r="593" spans="3:17" ht="12.75">
      <c r="C593" s="1"/>
      <c r="D593" s="1"/>
      <c r="E593" s="1"/>
      <c r="F593" s="1"/>
      <c r="G593" s="1"/>
      <c r="H593" s="1"/>
      <c r="I593" s="1"/>
      <c r="J593" s="1"/>
      <c r="K593" s="1"/>
      <c r="L593" s="1"/>
      <c r="M593" s="1"/>
      <c r="N593" s="1"/>
      <c r="O593" s="1"/>
      <c r="P593" s="1"/>
      <c r="Q593" s="1"/>
    </row>
    <row r="594" spans="3:17" ht="12.75">
      <c r="C594" s="1"/>
      <c r="D594" s="1"/>
      <c r="E594" s="1"/>
      <c r="F594" s="1"/>
      <c r="G594" s="1"/>
      <c r="H594" s="1"/>
      <c r="I594" s="1"/>
      <c r="J594" s="1"/>
      <c r="K594" s="1"/>
      <c r="L594" s="1"/>
      <c r="M594" s="1"/>
      <c r="N594" s="1"/>
      <c r="O594" s="1"/>
      <c r="P594" s="1"/>
      <c r="Q594" s="1"/>
    </row>
    <row r="595" spans="3:17" ht="12.75">
      <c r="C595" s="1"/>
      <c r="D595" s="1"/>
      <c r="E595" s="1"/>
      <c r="F595" s="1"/>
      <c r="G595" s="1"/>
      <c r="H595" s="1"/>
      <c r="I595" s="1"/>
      <c r="J595" s="1"/>
      <c r="K595" s="1"/>
      <c r="L595" s="1"/>
      <c r="M595" s="1"/>
      <c r="N595" s="1"/>
      <c r="O595" s="1"/>
      <c r="P595" s="1"/>
      <c r="Q595" s="1"/>
    </row>
    <row r="596" spans="3:17" ht="12.75">
      <c r="C596" s="1"/>
      <c r="D596" s="1"/>
      <c r="E596" s="1"/>
      <c r="F596" s="1"/>
      <c r="G596" s="1"/>
      <c r="H596" s="1"/>
      <c r="I596" s="1"/>
      <c r="J596" s="1"/>
      <c r="K596" s="1"/>
      <c r="L596" s="1"/>
      <c r="M596" s="1"/>
      <c r="N596" s="1"/>
      <c r="O596" s="1"/>
      <c r="P596" s="1"/>
      <c r="Q596" s="1"/>
    </row>
    <row r="597" spans="3:17" ht="12.75">
      <c r="C597" s="1"/>
      <c r="D597" s="1"/>
      <c r="E597" s="1"/>
      <c r="F597" s="1"/>
      <c r="G597" s="1"/>
      <c r="H597" s="1"/>
      <c r="I597" s="1"/>
      <c r="J597" s="1"/>
      <c r="K597" s="1"/>
      <c r="L597" s="1"/>
      <c r="M597" s="1"/>
      <c r="N597" s="1"/>
      <c r="O597" s="1"/>
      <c r="P597" s="1"/>
      <c r="Q597" s="1"/>
    </row>
    <row r="598" spans="3:17" ht="12.75">
      <c r="C598" s="1"/>
      <c r="D598" s="1"/>
      <c r="E598" s="1"/>
      <c r="F598" s="1"/>
      <c r="G598" s="1"/>
      <c r="H598" s="1"/>
      <c r="I598" s="1"/>
      <c r="J598" s="1"/>
      <c r="K598" s="1"/>
      <c r="L598" s="1"/>
      <c r="M598" s="1"/>
      <c r="N598" s="1"/>
      <c r="O598" s="1"/>
      <c r="P598" s="1"/>
      <c r="Q598" s="1"/>
    </row>
    <row r="599" spans="3:17" ht="12.75">
      <c r="C599" s="1"/>
      <c r="D599" s="1"/>
      <c r="E599" s="1"/>
      <c r="F599" s="1"/>
      <c r="G599" s="1"/>
      <c r="H599" s="1"/>
      <c r="I599" s="1"/>
      <c r="J599" s="1"/>
      <c r="K599" s="1"/>
      <c r="L599" s="1"/>
      <c r="M599" s="1"/>
      <c r="N599" s="1"/>
      <c r="O599" s="1"/>
      <c r="P599" s="1"/>
      <c r="Q599" s="1"/>
    </row>
    <row r="600" spans="3:17" ht="12.75">
      <c r="C600" s="1"/>
      <c r="D600" s="1"/>
      <c r="E600" s="1"/>
      <c r="F600" s="1"/>
      <c r="G600" s="1"/>
      <c r="H600" s="1"/>
      <c r="I600" s="1"/>
      <c r="J600" s="1"/>
      <c r="K600" s="1"/>
      <c r="L600" s="1"/>
      <c r="M600" s="1"/>
      <c r="N600" s="1"/>
      <c r="O600" s="1"/>
      <c r="P600" s="1"/>
      <c r="Q600" s="1"/>
    </row>
    <row r="601" spans="3:17" ht="12.75">
      <c r="C601" s="1"/>
      <c r="D601" s="1"/>
      <c r="E601" s="1"/>
      <c r="F601" s="1"/>
      <c r="G601" s="1"/>
      <c r="H601" s="1"/>
      <c r="I601" s="1"/>
      <c r="J601" s="1"/>
      <c r="K601" s="1"/>
      <c r="L601" s="1"/>
      <c r="M601" s="1"/>
      <c r="N601" s="1"/>
      <c r="O601" s="1"/>
      <c r="P601" s="1"/>
      <c r="Q601" s="1"/>
    </row>
    <row r="602" spans="3:17" ht="12.75">
      <c r="C602" s="1"/>
      <c r="D602" s="1"/>
      <c r="E602" s="1"/>
      <c r="F602" s="1"/>
      <c r="G602" s="1"/>
      <c r="H602" s="1"/>
      <c r="I602" s="1"/>
      <c r="J602" s="1"/>
      <c r="K602" s="1"/>
      <c r="L602" s="1"/>
      <c r="M602" s="1"/>
      <c r="N602" s="1"/>
      <c r="O602" s="1"/>
      <c r="P602" s="1"/>
      <c r="Q602" s="1"/>
    </row>
    <row r="603" spans="3:17" ht="12.75">
      <c r="C603" s="1"/>
      <c r="D603" s="1"/>
      <c r="E603" s="1"/>
      <c r="F603" s="1"/>
      <c r="G603" s="1"/>
      <c r="H603" s="1"/>
      <c r="I603" s="1"/>
      <c r="J603" s="1"/>
      <c r="K603" s="1"/>
      <c r="L603" s="1"/>
      <c r="M603" s="1"/>
      <c r="N603" s="1"/>
      <c r="O603" s="1"/>
      <c r="P603" s="1"/>
      <c r="Q603" s="1"/>
    </row>
    <row r="604" spans="3:17" ht="12.75">
      <c r="C604" s="1"/>
      <c r="D604" s="1"/>
      <c r="E604" s="1"/>
      <c r="F604" s="1"/>
      <c r="G604" s="1"/>
      <c r="H604" s="1"/>
      <c r="I604" s="1"/>
      <c r="J604" s="1"/>
      <c r="K604" s="1"/>
      <c r="L604" s="1"/>
      <c r="M604" s="1"/>
      <c r="N604" s="1"/>
      <c r="O604" s="1"/>
      <c r="P604" s="1"/>
      <c r="Q604" s="1"/>
    </row>
    <row r="605" spans="3:17" ht="12.75">
      <c r="C605" s="1"/>
      <c r="D605" s="1"/>
      <c r="E605" s="1"/>
      <c r="F605" s="1"/>
      <c r="G605" s="1"/>
      <c r="H605" s="1"/>
      <c r="I605" s="1"/>
      <c r="J605" s="1"/>
      <c r="K605" s="1"/>
      <c r="L605" s="1"/>
      <c r="M605" s="1"/>
      <c r="N605" s="1"/>
      <c r="O605" s="1"/>
      <c r="P605" s="1"/>
      <c r="Q605" s="1"/>
    </row>
    <row r="606" spans="3:17" ht="12.75">
      <c r="C606" s="1"/>
      <c r="D606" s="1"/>
      <c r="E606" s="1"/>
      <c r="F606" s="1"/>
      <c r="G606" s="1"/>
      <c r="H606" s="1"/>
      <c r="I606" s="1"/>
      <c r="J606" s="1"/>
      <c r="K606" s="1"/>
      <c r="L606" s="1"/>
      <c r="M606" s="1"/>
      <c r="N606" s="1"/>
      <c r="O606" s="1"/>
      <c r="P606" s="1"/>
      <c r="Q606" s="1"/>
    </row>
    <row r="607" spans="3:17" ht="12.75">
      <c r="C607" s="1"/>
      <c r="D607" s="1"/>
      <c r="E607" s="1"/>
      <c r="F607" s="1"/>
      <c r="G607" s="1"/>
      <c r="H607" s="1"/>
      <c r="I607" s="1"/>
      <c r="J607" s="1"/>
      <c r="K607" s="1"/>
      <c r="L607" s="1"/>
      <c r="M607" s="1"/>
      <c r="N607" s="1"/>
      <c r="O607" s="1"/>
      <c r="P607" s="1"/>
      <c r="Q607" s="1"/>
    </row>
    <row r="608" spans="3:17" ht="12.75">
      <c r="C608" s="1"/>
      <c r="D608" s="1"/>
      <c r="E608" s="1"/>
      <c r="F608" s="1"/>
      <c r="G608" s="1"/>
      <c r="H608" s="1"/>
      <c r="I608" s="1"/>
      <c r="J608" s="1"/>
      <c r="K608" s="1"/>
      <c r="L608" s="1"/>
      <c r="M608" s="1"/>
      <c r="N608" s="1"/>
      <c r="O608" s="1"/>
      <c r="P608" s="1"/>
      <c r="Q608" s="1"/>
    </row>
    <row r="609" spans="3:17" ht="12.75">
      <c r="C609" s="1"/>
      <c r="D609" s="1"/>
      <c r="E609" s="1"/>
      <c r="F609" s="1"/>
      <c r="G609" s="1"/>
      <c r="H609" s="1"/>
      <c r="I609" s="1"/>
      <c r="J609" s="1"/>
      <c r="K609" s="1"/>
      <c r="L609" s="1"/>
      <c r="M609" s="1"/>
      <c r="N609" s="1"/>
      <c r="O609" s="1"/>
      <c r="P609" s="1"/>
      <c r="Q609" s="1"/>
    </row>
    <row r="610" spans="3:17" ht="12.75">
      <c r="C610" s="1"/>
      <c r="D610" s="1"/>
      <c r="E610" s="1"/>
      <c r="F610" s="1"/>
      <c r="G610" s="1"/>
      <c r="H610" s="1"/>
      <c r="I610" s="1"/>
      <c r="J610" s="1"/>
      <c r="K610" s="1"/>
      <c r="L610" s="1"/>
      <c r="M610" s="1"/>
      <c r="N610" s="1"/>
      <c r="O610" s="1"/>
      <c r="P610" s="1"/>
      <c r="Q610" s="1"/>
    </row>
    <row r="611" spans="3:17" ht="12.75">
      <c r="C611" s="1"/>
      <c r="D611" s="1"/>
      <c r="E611" s="1"/>
      <c r="F611" s="1"/>
      <c r="G611" s="1"/>
      <c r="H611" s="1"/>
      <c r="I611" s="1"/>
      <c r="J611" s="1"/>
      <c r="K611" s="1"/>
      <c r="L611" s="1"/>
      <c r="M611" s="1"/>
      <c r="N611" s="1"/>
      <c r="O611" s="1"/>
      <c r="P611" s="1"/>
      <c r="Q611" s="1"/>
    </row>
    <row r="612" spans="3:17" ht="12.75">
      <c r="C612" s="1"/>
      <c r="D612" s="1"/>
      <c r="E612" s="1"/>
      <c r="F612" s="1"/>
      <c r="G612" s="1"/>
      <c r="H612" s="1"/>
      <c r="I612" s="1"/>
      <c r="J612" s="1"/>
      <c r="K612" s="1"/>
      <c r="L612" s="1"/>
      <c r="M612" s="1"/>
      <c r="N612" s="1"/>
      <c r="O612" s="1"/>
      <c r="P612" s="1"/>
      <c r="Q612" s="1"/>
    </row>
    <row r="613" spans="3:17" ht="12.75">
      <c r="C613" s="1"/>
      <c r="D613" s="1"/>
      <c r="E613" s="1"/>
      <c r="F613" s="1"/>
      <c r="G613" s="1"/>
      <c r="H613" s="1"/>
      <c r="I613" s="1"/>
      <c r="J613" s="1"/>
      <c r="K613" s="1"/>
      <c r="L613" s="1"/>
      <c r="M613" s="1"/>
      <c r="N613" s="1"/>
      <c r="O613" s="1"/>
      <c r="P613" s="1"/>
      <c r="Q613" s="1"/>
    </row>
    <row r="614" spans="3:17" ht="12.75">
      <c r="C614" s="1"/>
      <c r="D614" s="1"/>
      <c r="E614" s="1"/>
      <c r="F614" s="1"/>
      <c r="G614" s="1"/>
      <c r="H614" s="1"/>
      <c r="I614" s="1"/>
      <c r="J614" s="1"/>
      <c r="K614" s="1"/>
      <c r="L614" s="1"/>
      <c r="M614" s="1"/>
      <c r="N614" s="1"/>
      <c r="O614" s="1"/>
      <c r="P614" s="1"/>
      <c r="Q614" s="1"/>
    </row>
    <row r="615" spans="3:17" ht="12.75">
      <c r="C615" s="1"/>
      <c r="D615" s="1"/>
      <c r="E615" s="1"/>
      <c r="F615" s="1"/>
      <c r="G615" s="1"/>
      <c r="H615" s="1"/>
      <c r="I615" s="1"/>
      <c r="J615" s="1"/>
      <c r="K615" s="1"/>
      <c r="L615" s="1"/>
      <c r="M615" s="1"/>
      <c r="N615" s="1"/>
      <c r="O615" s="1"/>
      <c r="P615" s="1"/>
      <c r="Q615" s="1"/>
    </row>
    <row r="616" spans="3:17" ht="12.75">
      <c r="C616" s="1"/>
      <c r="D616" s="1"/>
      <c r="E616" s="1"/>
      <c r="F616" s="1"/>
      <c r="G616" s="1"/>
      <c r="H616" s="1"/>
      <c r="I616" s="1"/>
      <c r="J616" s="1"/>
      <c r="K616" s="1"/>
      <c r="L616" s="1"/>
      <c r="M616" s="1"/>
      <c r="N616" s="1"/>
      <c r="O616" s="1"/>
      <c r="P616" s="1"/>
      <c r="Q616" s="1"/>
    </row>
    <row r="617" spans="3:17" ht="12.75">
      <c r="C617" s="1"/>
      <c r="D617" s="1"/>
      <c r="E617" s="1"/>
      <c r="F617" s="1"/>
      <c r="G617" s="1"/>
      <c r="H617" s="1"/>
      <c r="I617" s="1"/>
      <c r="J617" s="1"/>
      <c r="K617" s="1"/>
      <c r="L617" s="1"/>
      <c r="M617" s="1"/>
      <c r="N617" s="1"/>
      <c r="O617" s="1"/>
      <c r="P617" s="1"/>
      <c r="Q617" s="1"/>
    </row>
    <row r="618" spans="3:17" ht="12.75">
      <c r="C618" s="1"/>
      <c r="D618" s="1"/>
      <c r="E618" s="1"/>
      <c r="F618" s="1"/>
      <c r="G618" s="1"/>
      <c r="H618" s="1"/>
      <c r="I618" s="1"/>
      <c r="J618" s="1"/>
      <c r="K618" s="1"/>
      <c r="L618" s="1"/>
      <c r="M618" s="1"/>
      <c r="N618" s="1"/>
      <c r="O618" s="1"/>
      <c r="P618" s="1"/>
      <c r="Q618" s="1"/>
    </row>
    <row r="619" spans="3:17" ht="12.75">
      <c r="C619" s="1"/>
      <c r="D619" s="1"/>
      <c r="E619" s="1"/>
      <c r="F619" s="1"/>
      <c r="G619" s="1"/>
      <c r="H619" s="1"/>
      <c r="I619" s="1"/>
      <c r="J619" s="1"/>
      <c r="K619" s="1"/>
      <c r="L619" s="1"/>
      <c r="M619" s="1"/>
      <c r="N619" s="1"/>
      <c r="O619" s="1"/>
      <c r="P619" s="1"/>
      <c r="Q619" s="1"/>
    </row>
    <row r="620" spans="3:17" ht="12.75">
      <c r="C620" s="1"/>
      <c r="D620" s="1"/>
      <c r="E620" s="1"/>
      <c r="F620" s="1"/>
      <c r="G620" s="1"/>
      <c r="H620" s="1"/>
      <c r="I620" s="1"/>
      <c r="J620" s="1"/>
      <c r="K620" s="1"/>
      <c r="L620" s="1"/>
      <c r="M620" s="1"/>
      <c r="N620" s="1"/>
      <c r="O620" s="1"/>
      <c r="P620" s="1"/>
      <c r="Q620" s="1"/>
    </row>
    <row r="621" spans="3:17" ht="12.75">
      <c r="C621" s="1"/>
      <c r="D621" s="1"/>
      <c r="E621" s="1"/>
      <c r="F621" s="1"/>
      <c r="G621" s="1"/>
      <c r="H621" s="1"/>
      <c r="I621" s="1"/>
      <c r="J621" s="1"/>
      <c r="K621" s="1"/>
      <c r="L621" s="1"/>
      <c r="M621" s="1"/>
      <c r="N621" s="1"/>
      <c r="O621" s="1"/>
      <c r="P621" s="1"/>
      <c r="Q621" s="1"/>
    </row>
    <row r="622" spans="3:17" ht="12.75">
      <c r="C622" s="1"/>
      <c r="D622" s="1"/>
      <c r="E622" s="1"/>
      <c r="F622" s="1"/>
      <c r="G622" s="1"/>
      <c r="H622" s="1"/>
      <c r="I622" s="1"/>
      <c r="J622" s="1"/>
      <c r="K622" s="1"/>
      <c r="L622" s="1"/>
      <c r="M622" s="1"/>
      <c r="N622" s="1"/>
      <c r="O622" s="1"/>
      <c r="P622" s="1"/>
      <c r="Q622" s="1"/>
    </row>
    <row r="623" spans="3:17" ht="12.75">
      <c r="C623" s="1"/>
      <c r="D623" s="1"/>
      <c r="E623" s="1"/>
      <c r="F623" s="1"/>
      <c r="G623" s="1"/>
      <c r="H623" s="1"/>
      <c r="I623" s="1"/>
      <c r="J623" s="1"/>
      <c r="K623" s="1"/>
      <c r="L623" s="1"/>
      <c r="M623" s="1"/>
      <c r="N623" s="1"/>
      <c r="O623" s="1"/>
      <c r="P623" s="1"/>
      <c r="Q623" s="1"/>
    </row>
    <row r="624" spans="3:17" ht="12.75">
      <c r="C624" s="1"/>
      <c r="D624" s="1"/>
      <c r="E624" s="1"/>
      <c r="F624" s="1"/>
      <c r="G624" s="1"/>
      <c r="H624" s="1"/>
      <c r="I624" s="1"/>
      <c r="J624" s="1"/>
      <c r="K624" s="1"/>
      <c r="L624" s="1"/>
      <c r="M624" s="1"/>
      <c r="N624" s="1"/>
      <c r="O624" s="1"/>
      <c r="P624" s="1"/>
      <c r="Q624" s="1"/>
    </row>
    <row r="625" spans="3:17" ht="12.75">
      <c r="C625" s="1"/>
      <c r="D625" s="1"/>
      <c r="E625" s="1"/>
      <c r="F625" s="1"/>
      <c r="G625" s="1"/>
      <c r="H625" s="1"/>
      <c r="I625" s="1"/>
      <c r="J625" s="1"/>
      <c r="K625" s="1"/>
      <c r="L625" s="1"/>
      <c r="M625" s="1"/>
      <c r="N625" s="1"/>
      <c r="O625" s="1"/>
      <c r="P625" s="1"/>
      <c r="Q625" s="1"/>
    </row>
    <row r="626" spans="3:17" ht="12.75">
      <c r="C626" s="1"/>
      <c r="D626" s="1"/>
      <c r="E626" s="1"/>
      <c r="F626" s="1"/>
      <c r="G626" s="1"/>
      <c r="H626" s="1"/>
      <c r="I626" s="1"/>
      <c r="J626" s="1"/>
      <c r="K626" s="1"/>
      <c r="L626" s="1"/>
      <c r="M626" s="1"/>
      <c r="N626" s="1"/>
      <c r="O626" s="1"/>
      <c r="P626" s="1"/>
      <c r="Q626" s="1"/>
    </row>
    <row r="627" spans="3:17" ht="12.75">
      <c r="C627" s="1"/>
      <c r="D627" s="1"/>
      <c r="E627" s="1"/>
      <c r="F627" s="1"/>
      <c r="G627" s="1"/>
      <c r="H627" s="1"/>
      <c r="I627" s="1"/>
      <c r="J627" s="1"/>
      <c r="K627" s="1"/>
      <c r="L627" s="1"/>
      <c r="M627" s="1"/>
      <c r="N627" s="1"/>
      <c r="O627" s="1"/>
      <c r="P627" s="1"/>
      <c r="Q627" s="1"/>
    </row>
    <row r="628" spans="3:17" ht="12.75">
      <c r="C628" s="1"/>
      <c r="D628" s="1"/>
      <c r="E628" s="1"/>
      <c r="F628" s="1"/>
      <c r="G628" s="1"/>
      <c r="H628" s="1"/>
      <c r="I628" s="1"/>
      <c r="J628" s="1"/>
      <c r="K628" s="1"/>
      <c r="L628" s="1"/>
      <c r="M628" s="1"/>
      <c r="N628" s="1"/>
      <c r="O628" s="1"/>
      <c r="P628" s="1"/>
      <c r="Q628" s="1"/>
    </row>
    <row r="629" spans="3:17" ht="12.75">
      <c r="C629" s="1"/>
      <c r="D629" s="1"/>
      <c r="E629" s="1"/>
      <c r="F629" s="1"/>
      <c r="G629" s="1"/>
      <c r="H629" s="1"/>
      <c r="I629" s="1"/>
      <c r="J629" s="1"/>
      <c r="K629" s="1"/>
      <c r="L629" s="1"/>
      <c r="M629" s="1"/>
      <c r="N629" s="1"/>
      <c r="O629" s="1"/>
      <c r="P629" s="1"/>
      <c r="Q629" s="1"/>
    </row>
    <row r="630" spans="3:17" ht="12.75">
      <c r="C630" s="1"/>
      <c r="D630" s="1"/>
      <c r="E630" s="1"/>
      <c r="F630" s="1"/>
      <c r="G630" s="1"/>
      <c r="H630" s="1"/>
      <c r="I630" s="1"/>
      <c r="J630" s="1"/>
      <c r="K630" s="1"/>
      <c r="L630" s="1"/>
      <c r="M630" s="1"/>
      <c r="N630" s="1"/>
      <c r="O630" s="1"/>
      <c r="P630" s="1"/>
      <c r="Q630" s="1"/>
    </row>
    <row r="631" spans="3:17" ht="12.75">
      <c r="C631" s="1"/>
      <c r="D631" s="1"/>
      <c r="E631" s="1"/>
      <c r="F631" s="1"/>
      <c r="G631" s="1"/>
      <c r="H631" s="1"/>
      <c r="I631" s="1"/>
      <c r="J631" s="1"/>
      <c r="K631" s="1"/>
      <c r="L631" s="1"/>
      <c r="M631" s="1"/>
      <c r="N631" s="1"/>
      <c r="O631" s="1"/>
      <c r="P631" s="1"/>
      <c r="Q631" s="1"/>
    </row>
    <row r="632" spans="3:17" ht="12.75">
      <c r="C632" s="1"/>
      <c r="D632" s="1"/>
      <c r="E632" s="1"/>
      <c r="F632" s="1"/>
      <c r="G632" s="1"/>
      <c r="H632" s="1"/>
      <c r="I632" s="1"/>
      <c r="J632" s="1"/>
      <c r="K632" s="1"/>
      <c r="L632" s="1"/>
      <c r="M632" s="1"/>
      <c r="N632" s="1"/>
      <c r="O632" s="1"/>
      <c r="P632" s="1"/>
      <c r="Q632" s="1"/>
    </row>
    <row r="633" spans="3:17" ht="12.75">
      <c r="C633" s="1"/>
      <c r="D633" s="1"/>
      <c r="E633" s="1"/>
      <c r="F633" s="1"/>
      <c r="G633" s="1"/>
      <c r="H633" s="1"/>
      <c r="I633" s="1"/>
      <c r="J633" s="1"/>
      <c r="K633" s="1"/>
      <c r="L633" s="1"/>
      <c r="M633" s="1"/>
      <c r="N633" s="1"/>
      <c r="O633" s="1"/>
      <c r="P633" s="1"/>
      <c r="Q633" s="1"/>
    </row>
    <row r="634" spans="3:17" ht="12.75">
      <c r="C634" s="1"/>
      <c r="D634" s="1"/>
      <c r="E634" s="1"/>
      <c r="F634" s="1"/>
      <c r="G634" s="1"/>
      <c r="H634" s="1"/>
      <c r="I634" s="1"/>
      <c r="J634" s="1"/>
      <c r="K634" s="1"/>
      <c r="L634" s="1"/>
      <c r="M634" s="1"/>
      <c r="N634" s="1"/>
      <c r="O634" s="1"/>
      <c r="P634" s="1"/>
      <c r="Q634" s="1"/>
    </row>
    <row r="635" spans="3:17" ht="12.75">
      <c r="C635" s="1"/>
      <c r="D635" s="1"/>
      <c r="E635" s="1"/>
      <c r="F635" s="1"/>
      <c r="G635" s="1"/>
      <c r="H635" s="1"/>
      <c r="I635" s="1"/>
      <c r="J635" s="1"/>
      <c r="K635" s="1"/>
      <c r="L635" s="1"/>
      <c r="M635" s="1"/>
      <c r="N635" s="1"/>
      <c r="O635" s="1"/>
      <c r="P635" s="1"/>
      <c r="Q635" s="1"/>
    </row>
    <row r="636" spans="3:17" ht="12.75">
      <c r="C636" s="1"/>
      <c r="D636" s="1"/>
      <c r="E636" s="1"/>
      <c r="F636" s="1"/>
      <c r="G636" s="1"/>
      <c r="H636" s="1"/>
      <c r="I636" s="1"/>
      <c r="J636" s="1"/>
      <c r="K636" s="1"/>
      <c r="L636" s="1"/>
      <c r="M636" s="1"/>
      <c r="N636" s="1"/>
      <c r="O636" s="1"/>
      <c r="P636" s="1"/>
      <c r="Q636" s="1"/>
    </row>
    <row r="637" spans="3:17" ht="12.75">
      <c r="C637" s="1"/>
      <c r="D637" s="1"/>
      <c r="E637" s="1"/>
      <c r="F637" s="1"/>
      <c r="G637" s="1"/>
      <c r="H637" s="1"/>
      <c r="I637" s="1"/>
      <c r="J637" s="1"/>
      <c r="K637" s="1"/>
      <c r="L637" s="1"/>
      <c r="M637" s="1"/>
      <c r="N637" s="1"/>
      <c r="O637" s="1"/>
      <c r="P637" s="1"/>
      <c r="Q637" s="1"/>
    </row>
    <row r="638" spans="3:17" ht="12.75">
      <c r="C638" s="1"/>
      <c r="D638" s="1"/>
      <c r="E638" s="1"/>
      <c r="F638" s="1"/>
      <c r="G638" s="1"/>
      <c r="H638" s="1"/>
      <c r="I638" s="1"/>
      <c r="J638" s="1"/>
      <c r="K638" s="1"/>
      <c r="L638" s="1"/>
      <c r="M638" s="1"/>
      <c r="N638" s="1"/>
      <c r="O638" s="1"/>
      <c r="P638" s="1"/>
      <c r="Q638" s="1"/>
    </row>
    <row r="639" spans="3:17" ht="12.75">
      <c r="C639" s="1"/>
      <c r="D639" s="1"/>
      <c r="E639" s="1"/>
      <c r="F639" s="1"/>
      <c r="G639" s="1"/>
      <c r="H639" s="1"/>
      <c r="I639" s="1"/>
      <c r="J639" s="1"/>
      <c r="K639" s="1"/>
      <c r="L639" s="1"/>
      <c r="M639" s="1"/>
      <c r="N639" s="1"/>
      <c r="O639" s="1"/>
      <c r="P639" s="1"/>
      <c r="Q639" s="1"/>
    </row>
    <row r="640" spans="3:17" ht="12.75">
      <c r="C640" s="1"/>
      <c r="D640" s="1"/>
      <c r="E640" s="1"/>
      <c r="F640" s="1"/>
      <c r="G640" s="1"/>
      <c r="H640" s="1"/>
      <c r="I640" s="1"/>
      <c r="J640" s="1"/>
      <c r="K640" s="1"/>
      <c r="L640" s="1"/>
      <c r="M640" s="1"/>
      <c r="N640" s="1"/>
      <c r="O640" s="1"/>
      <c r="P640" s="1"/>
      <c r="Q640" s="1"/>
    </row>
    <row r="641" spans="3:17" ht="12.75">
      <c r="C641" s="1"/>
      <c r="D641" s="1"/>
      <c r="E641" s="1"/>
      <c r="F641" s="1"/>
      <c r="G641" s="1"/>
      <c r="H641" s="1"/>
      <c r="I641" s="1"/>
      <c r="J641" s="1"/>
      <c r="K641" s="1"/>
      <c r="L641" s="1"/>
      <c r="M641" s="1"/>
      <c r="N641" s="1"/>
      <c r="O641" s="1"/>
      <c r="P641" s="1"/>
      <c r="Q641" s="1"/>
    </row>
    <row r="642" spans="3:17" ht="12.75">
      <c r="C642" s="1"/>
      <c r="D642" s="1"/>
      <c r="E642" s="1"/>
      <c r="F642" s="1"/>
      <c r="G642" s="1"/>
      <c r="H642" s="1"/>
      <c r="I642" s="1"/>
      <c r="J642" s="1"/>
      <c r="K642" s="1"/>
      <c r="L642" s="1"/>
      <c r="M642" s="1"/>
      <c r="N642" s="1"/>
      <c r="O642" s="1"/>
      <c r="P642" s="1"/>
      <c r="Q642" s="1"/>
    </row>
    <row r="643" spans="3:17" ht="12.75">
      <c r="C643" s="1"/>
      <c r="D643" s="1"/>
      <c r="E643" s="1"/>
      <c r="F643" s="1"/>
      <c r="G643" s="1"/>
      <c r="H643" s="1"/>
      <c r="I643" s="1"/>
      <c r="J643" s="1"/>
      <c r="K643" s="1"/>
      <c r="L643" s="1"/>
      <c r="M643" s="1"/>
      <c r="N643" s="1"/>
      <c r="O643" s="1"/>
      <c r="P643" s="1"/>
      <c r="Q643" s="1"/>
    </row>
    <row r="644" spans="3:17" ht="12.75">
      <c r="C644" s="1"/>
      <c r="D644" s="1"/>
      <c r="E644" s="1"/>
      <c r="F644" s="1"/>
      <c r="G644" s="1"/>
      <c r="H644" s="1"/>
      <c r="I644" s="1"/>
      <c r="J644" s="1"/>
      <c r="K644" s="1"/>
      <c r="L644" s="1"/>
      <c r="M644" s="1"/>
      <c r="N644" s="1"/>
      <c r="O644" s="1"/>
      <c r="P644" s="1"/>
      <c r="Q644" s="1"/>
    </row>
    <row r="645" spans="3:17" ht="12.75">
      <c r="C645" s="1"/>
      <c r="D645" s="1"/>
      <c r="E645" s="1"/>
      <c r="F645" s="1"/>
      <c r="G645" s="1"/>
      <c r="H645" s="1"/>
      <c r="I645" s="1"/>
      <c r="J645" s="1"/>
      <c r="K645" s="1"/>
      <c r="L645" s="1"/>
      <c r="M645" s="1"/>
      <c r="N645" s="1"/>
      <c r="O645" s="1"/>
      <c r="P645" s="1"/>
      <c r="Q645" s="1"/>
    </row>
    <row r="646" spans="3:17" ht="12.75">
      <c r="C646" s="1"/>
      <c r="D646" s="1"/>
      <c r="E646" s="1"/>
      <c r="F646" s="1"/>
      <c r="G646" s="1"/>
      <c r="H646" s="1"/>
      <c r="I646" s="1"/>
      <c r="J646" s="1"/>
      <c r="K646" s="1"/>
      <c r="L646" s="1"/>
      <c r="M646" s="1"/>
      <c r="N646" s="1"/>
      <c r="O646" s="1"/>
      <c r="P646" s="1"/>
      <c r="Q646" s="1"/>
    </row>
    <row r="647" spans="3:17" ht="12.75">
      <c r="C647" s="1"/>
      <c r="D647" s="1"/>
      <c r="E647" s="1"/>
      <c r="F647" s="1"/>
      <c r="G647" s="1"/>
      <c r="H647" s="1"/>
      <c r="I647" s="1"/>
      <c r="J647" s="1"/>
      <c r="K647" s="1"/>
      <c r="L647" s="1"/>
      <c r="M647" s="1"/>
      <c r="N647" s="1"/>
      <c r="O647" s="1"/>
      <c r="P647" s="1"/>
      <c r="Q647" s="1"/>
    </row>
    <row r="648" spans="3:17" ht="12.75">
      <c r="C648" s="1"/>
      <c r="D648" s="1"/>
      <c r="E648" s="1"/>
      <c r="F648" s="1"/>
      <c r="G648" s="1"/>
      <c r="H648" s="1"/>
      <c r="I648" s="1"/>
      <c r="J648" s="1"/>
      <c r="K648" s="1"/>
      <c r="L648" s="1"/>
      <c r="M648" s="1"/>
      <c r="N648" s="1"/>
      <c r="O648" s="1"/>
      <c r="P648" s="1"/>
      <c r="Q648" s="1"/>
    </row>
    <row r="649" spans="3:17" ht="12.75">
      <c r="C649" s="1"/>
      <c r="D649" s="1"/>
      <c r="E649" s="1"/>
      <c r="F649" s="1"/>
      <c r="G649" s="1"/>
      <c r="H649" s="1"/>
      <c r="I649" s="1"/>
      <c r="J649" s="1"/>
      <c r="K649" s="1"/>
      <c r="L649" s="1"/>
      <c r="M649" s="1"/>
      <c r="N649" s="1"/>
      <c r="O649" s="1"/>
      <c r="P649" s="1"/>
      <c r="Q649" s="1"/>
    </row>
    <row r="650" spans="3:17" ht="12.75">
      <c r="C650" s="1"/>
      <c r="D650" s="1"/>
      <c r="E650" s="1"/>
      <c r="F650" s="1"/>
      <c r="G650" s="1"/>
      <c r="H650" s="1"/>
      <c r="I650" s="1"/>
      <c r="J650" s="1"/>
      <c r="K650" s="1"/>
      <c r="L650" s="1"/>
      <c r="M650" s="1"/>
      <c r="N650" s="1"/>
      <c r="O650" s="1"/>
      <c r="P650" s="1"/>
      <c r="Q650" s="1"/>
    </row>
    <row r="651" spans="3:17" ht="12.75">
      <c r="C651" s="1"/>
      <c r="D651" s="1"/>
      <c r="E651" s="1"/>
      <c r="F651" s="1"/>
      <c r="G651" s="1"/>
      <c r="H651" s="1"/>
      <c r="I651" s="1"/>
      <c r="J651" s="1"/>
      <c r="K651" s="1"/>
      <c r="L651" s="1"/>
      <c r="M651" s="1"/>
      <c r="N651" s="1"/>
      <c r="O651" s="1"/>
      <c r="P651" s="1"/>
      <c r="Q651" s="1"/>
    </row>
    <row r="652" spans="3:17" ht="12.75">
      <c r="C652" s="1"/>
      <c r="D652" s="1"/>
      <c r="E652" s="1"/>
      <c r="F652" s="1"/>
      <c r="G652" s="1"/>
      <c r="H652" s="1"/>
      <c r="I652" s="1"/>
      <c r="J652" s="1"/>
      <c r="K652" s="1"/>
      <c r="L652" s="1"/>
      <c r="M652" s="1"/>
      <c r="N652" s="1"/>
      <c r="O652" s="1"/>
      <c r="P652" s="1"/>
      <c r="Q652" s="1"/>
    </row>
    <row r="653" spans="3:17" ht="12.75">
      <c r="C653" s="1"/>
      <c r="D653" s="1"/>
      <c r="E653" s="1"/>
      <c r="F653" s="1"/>
      <c r="G653" s="1"/>
      <c r="H653" s="1"/>
      <c r="I653" s="1"/>
      <c r="J653" s="1"/>
      <c r="K653" s="1"/>
      <c r="L653" s="1"/>
      <c r="M653" s="1"/>
      <c r="N653" s="1"/>
      <c r="O653" s="1"/>
      <c r="P653" s="1"/>
      <c r="Q653" s="1"/>
    </row>
    <row r="654" spans="3:17" ht="12.75">
      <c r="C654" s="1"/>
      <c r="D654" s="1"/>
      <c r="E654" s="1"/>
      <c r="F654" s="1"/>
      <c r="G654" s="1"/>
      <c r="H654" s="1"/>
      <c r="I654" s="1"/>
      <c r="J654" s="1"/>
      <c r="K654" s="1"/>
      <c r="L654" s="1"/>
      <c r="M654" s="1"/>
      <c r="N654" s="1"/>
      <c r="O654" s="1"/>
      <c r="P654" s="1"/>
      <c r="Q654" s="1"/>
    </row>
    <row r="655" spans="3:17" ht="12.75">
      <c r="C655" s="1"/>
      <c r="D655" s="1"/>
      <c r="E655" s="1"/>
      <c r="F655" s="1"/>
      <c r="G655" s="1"/>
      <c r="H655" s="1"/>
      <c r="I655" s="1"/>
      <c r="J655" s="1"/>
      <c r="K655" s="1"/>
      <c r="L655" s="1"/>
      <c r="M655" s="1"/>
      <c r="N655" s="1"/>
      <c r="O655" s="1"/>
      <c r="P655" s="1"/>
      <c r="Q655" s="1"/>
    </row>
    <row r="656" spans="3:17" ht="12.75">
      <c r="C656" s="1"/>
      <c r="D656" s="1"/>
      <c r="E656" s="1"/>
      <c r="F656" s="1"/>
      <c r="G656" s="1"/>
      <c r="H656" s="1"/>
      <c r="I656" s="1"/>
      <c r="J656" s="1"/>
      <c r="K656" s="1"/>
      <c r="L656" s="1"/>
      <c r="M656" s="1"/>
      <c r="N656" s="1"/>
      <c r="O656" s="1"/>
      <c r="P656" s="1"/>
      <c r="Q656" s="1"/>
    </row>
    <row r="657" spans="3:17" ht="12.75">
      <c r="C657" s="1"/>
      <c r="D657" s="1"/>
      <c r="E657" s="1"/>
      <c r="F657" s="1"/>
      <c r="G657" s="1"/>
      <c r="H657" s="1"/>
      <c r="I657" s="1"/>
      <c r="J657" s="1"/>
      <c r="K657" s="1"/>
      <c r="L657" s="1"/>
      <c r="M657" s="1"/>
      <c r="N657" s="1"/>
      <c r="O657" s="1"/>
      <c r="P657" s="1"/>
      <c r="Q657" s="1"/>
    </row>
    <row r="658" spans="3:17" ht="12.75">
      <c r="C658" s="1"/>
      <c r="D658" s="1"/>
      <c r="E658" s="1"/>
      <c r="F658" s="1"/>
      <c r="G658" s="1"/>
      <c r="H658" s="1"/>
      <c r="I658" s="1"/>
      <c r="J658" s="1"/>
      <c r="K658" s="1"/>
      <c r="L658" s="1"/>
      <c r="M658" s="1"/>
      <c r="N658" s="1"/>
      <c r="O658" s="1"/>
      <c r="P658" s="1"/>
      <c r="Q658" s="1"/>
    </row>
    <row r="659" spans="3:17" ht="12.75">
      <c r="C659" s="1"/>
      <c r="D659" s="1"/>
      <c r="E659" s="1"/>
      <c r="F659" s="1"/>
      <c r="G659" s="1"/>
      <c r="H659" s="1"/>
      <c r="I659" s="1"/>
      <c r="J659" s="1"/>
      <c r="K659" s="1"/>
      <c r="L659" s="1"/>
      <c r="M659" s="1"/>
      <c r="N659" s="1"/>
      <c r="O659" s="1"/>
      <c r="P659" s="1"/>
      <c r="Q659" s="1"/>
    </row>
    <row r="660" spans="3:17" ht="12.75">
      <c r="C660" s="1"/>
      <c r="D660" s="1"/>
      <c r="E660" s="1"/>
      <c r="F660" s="1"/>
      <c r="G660" s="1"/>
      <c r="H660" s="1"/>
      <c r="I660" s="1"/>
      <c r="J660" s="1"/>
      <c r="K660" s="1"/>
      <c r="L660" s="1"/>
      <c r="M660" s="1"/>
      <c r="N660" s="1"/>
      <c r="O660" s="1"/>
      <c r="P660" s="1"/>
      <c r="Q660" s="1"/>
    </row>
    <row r="661" spans="3:17" ht="12.75">
      <c r="C661" s="1"/>
      <c r="D661" s="1"/>
      <c r="E661" s="1"/>
      <c r="F661" s="1"/>
      <c r="G661" s="1"/>
      <c r="H661" s="1"/>
      <c r="I661" s="1"/>
      <c r="J661" s="1"/>
      <c r="K661" s="1"/>
      <c r="L661" s="1"/>
      <c r="M661" s="1"/>
      <c r="N661" s="1"/>
      <c r="O661" s="1"/>
      <c r="P661" s="1"/>
      <c r="Q661" s="1"/>
    </row>
    <row r="662" spans="3:17" ht="12.75">
      <c r="C662" s="1"/>
      <c r="D662" s="1"/>
      <c r="E662" s="1"/>
      <c r="F662" s="1"/>
      <c r="G662" s="1"/>
      <c r="H662" s="1"/>
      <c r="I662" s="1"/>
      <c r="J662" s="1"/>
      <c r="K662" s="1"/>
      <c r="L662" s="1"/>
      <c r="M662" s="1"/>
      <c r="N662" s="1"/>
      <c r="O662" s="1"/>
      <c r="P662" s="1"/>
      <c r="Q662" s="1"/>
    </row>
    <row r="663" spans="3:17" ht="12.75">
      <c r="C663" s="1"/>
      <c r="D663" s="1"/>
      <c r="E663" s="1"/>
      <c r="F663" s="1"/>
      <c r="G663" s="1"/>
      <c r="H663" s="1"/>
      <c r="I663" s="1"/>
      <c r="J663" s="1"/>
      <c r="K663" s="1"/>
      <c r="L663" s="1"/>
      <c r="M663" s="1"/>
      <c r="N663" s="1"/>
      <c r="O663" s="1"/>
      <c r="P663" s="1"/>
      <c r="Q663" s="1"/>
    </row>
    <row r="664" spans="3:17" ht="12.75">
      <c r="C664" s="1"/>
      <c r="D664" s="1"/>
      <c r="E664" s="1"/>
      <c r="F664" s="1"/>
      <c r="G664" s="1"/>
      <c r="H664" s="1"/>
      <c r="I664" s="1"/>
      <c r="J664" s="1"/>
      <c r="K664" s="1"/>
      <c r="L664" s="1"/>
      <c r="M664" s="1"/>
      <c r="N664" s="1"/>
      <c r="O664" s="1"/>
      <c r="P664" s="1"/>
      <c r="Q664" s="1"/>
    </row>
    <row r="665" spans="3:17" ht="12.75">
      <c r="C665" s="1"/>
      <c r="D665" s="1"/>
      <c r="E665" s="1"/>
      <c r="F665" s="1"/>
      <c r="G665" s="1"/>
      <c r="H665" s="1"/>
      <c r="I665" s="1"/>
      <c r="J665" s="1"/>
      <c r="K665" s="1"/>
      <c r="L665" s="1"/>
      <c r="M665" s="1"/>
      <c r="N665" s="1"/>
      <c r="O665" s="1"/>
      <c r="P665" s="1"/>
      <c r="Q665" s="1"/>
    </row>
    <row r="666" spans="3:17" ht="12.75">
      <c r="C666" s="1"/>
      <c r="D666" s="1"/>
      <c r="E666" s="1"/>
      <c r="F666" s="1"/>
      <c r="G666" s="1"/>
      <c r="H666" s="1"/>
      <c r="I666" s="1"/>
      <c r="J666" s="1"/>
      <c r="K666" s="1"/>
      <c r="L666" s="1"/>
      <c r="M666" s="1"/>
      <c r="N666" s="1"/>
      <c r="O666" s="1"/>
      <c r="P666" s="1"/>
      <c r="Q666" s="1"/>
    </row>
    <row r="667" spans="3:17" ht="12.75">
      <c r="C667" s="1"/>
      <c r="D667" s="1"/>
      <c r="E667" s="1"/>
      <c r="F667" s="1"/>
      <c r="G667" s="1"/>
      <c r="H667" s="1"/>
      <c r="I667" s="1"/>
      <c r="J667" s="1"/>
      <c r="K667" s="1"/>
      <c r="L667" s="1"/>
      <c r="M667" s="1"/>
      <c r="N667" s="1"/>
      <c r="O667" s="1"/>
      <c r="P667" s="1"/>
      <c r="Q667" s="1"/>
    </row>
    <row r="668" spans="3:17" ht="12.75">
      <c r="C668" s="1"/>
      <c r="D668" s="1"/>
      <c r="E668" s="1"/>
      <c r="F668" s="1"/>
      <c r="G668" s="1"/>
      <c r="H668" s="1"/>
      <c r="I668" s="1"/>
      <c r="J668" s="1"/>
      <c r="K668" s="1"/>
      <c r="L668" s="1"/>
      <c r="M668" s="1"/>
      <c r="N668" s="1"/>
      <c r="O668" s="1"/>
      <c r="P668" s="1"/>
      <c r="Q668" s="1"/>
    </row>
    <row r="669" spans="3:17" ht="12.75">
      <c r="C669" s="1"/>
      <c r="D669" s="1"/>
      <c r="E669" s="1"/>
      <c r="F669" s="1"/>
      <c r="G669" s="1"/>
      <c r="H669" s="1"/>
      <c r="I669" s="1"/>
      <c r="J669" s="1"/>
      <c r="K669" s="1"/>
      <c r="L669" s="1"/>
      <c r="M669" s="1"/>
      <c r="N669" s="1"/>
      <c r="O669" s="1"/>
      <c r="P669" s="1"/>
      <c r="Q669" s="1"/>
    </row>
    <row r="670" spans="3:17" ht="12.75">
      <c r="C670" s="1"/>
      <c r="D670" s="1"/>
      <c r="E670" s="1"/>
      <c r="F670" s="1"/>
      <c r="G670" s="1"/>
      <c r="H670" s="1"/>
      <c r="I670" s="1"/>
      <c r="J670" s="1"/>
      <c r="K670" s="1"/>
      <c r="L670" s="1"/>
      <c r="M670" s="1"/>
      <c r="N670" s="1"/>
      <c r="O670" s="1"/>
      <c r="P670" s="1"/>
      <c r="Q670" s="1"/>
    </row>
    <row r="671" spans="3:17" ht="12.75">
      <c r="C671" s="1"/>
      <c r="D671" s="1"/>
      <c r="E671" s="1"/>
      <c r="F671" s="1"/>
      <c r="G671" s="1"/>
      <c r="H671" s="1"/>
      <c r="I671" s="1"/>
      <c r="J671" s="1"/>
      <c r="K671" s="1"/>
      <c r="L671" s="1"/>
      <c r="M671" s="1"/>
      <c r="N671" s="1"/>
      <c r="O671" s="1"/>
      <c r="P671" s="1"/>
      <c r="Q671" s="1"/>
    </row>
    <row r="672" spans="3:17" ht="12.75">
      <c r="C672" s="1"/>
      <c r="D672" s="1"/>
      <c r="E672" s="1"/>
      <c r="F672" s="1"/>
      <c r="G672" s="1"/>
      <c r="H672" s="1"/>
      <c r="I672" s="1"/>
      <c r="J672" s="1"/>
      <c r="K672" s="1"/>
      <c r="L672" s="1"/>
      <c r="M672" s="1"/>
      <c r="N672" s="1"/>
      <c r="O672" s="1"/>
      <c r="P672" s="1"/>
      <c r="Q672" s="1"/>
    </row>
    <row r="673" spans="3:17" ht="12.75">
      <c r="C673" s="1"/>
      <c r="D673" s="1"/>
      <c r="E673" s="1"/>
      <c r="F673" s="1"/>
      <c r="G673" s="1"/>
      <c r="H673" s="1"/>
      <c r="I673" s="1"/>
      <c r="J673" s="1"/>
      <c r="K673" s="1"/>
      <c r="L673" s="1"/>
      <c r="M673" s="1"/>
      <c r="N673" s="1"/>
      <c r="O673" s="1"/>
      <c r="P673" s="1"/>
      <c r="Q673" s="1"/>
    </row>
    <row r="674" spans="3:17" ht="12.75">
      <c r="C674" s="1"/>
      <c r="D674" s="1"/>
      <c r="E674" s="1"/>
      <c r="F674" s="1"/>
      <c r="G674" s="1"/>
      <c r="H674" s="1"/>
      <c r="I674" s="1"/>
      <c r="J674" s="1"/>
      <c r="K674" s="1"/>
      <c r="L674" s="1"/>
      <c r="M674" s="1"/>
      <c r="N674" s="1"/>
      <c r="O674" s="1"/>
      <c r="P674" s="1"/>
      <c r="Q674" s="1"/>
    </row>
    <row r="675" spans="3:17" ht="12.75">
      <c r="C675" s="1"/>
      <c r="D675" s="1"/>
      <c r="E675" s="1"/>
      <c r="F675" s="1"/>
      <c r="G675" s="1"/>
      <c r="H675" s="1"/>
      <c r="I675" s="1"/>
      <c r="J675" s="1"/>
      <c r="K675" s="1"/>
      <c r="L675" s="1"/>
      <c r="M675" s="1"/>
      <c r="N675" s="1"/>
      <c r="O675" s="1"/>
      <c r="P675" s="1"/>
      <c r="Q675" s="1"/>
    </row>
    <row r="676" spans="3:17" ht="12.75">
      <c r="C676" s="1"/>
      <c r="D676" s="1"/>
      <c r="E676" s="1"/>
      <c r="F676" s="1"/>
      <c r="G676" s="1"/>
      <c r="H676" s="1"/>
      <c r="I676" s="1"/>
      <c r="J676" s="1"/>
      <c r="K676" s="1"/>
      <c r="L676" s="1"/>
      <c r="M676" s="1"/>
      <c r="N676" s="1"/>
      <c r="O676" s="1"/>
      <c r="P676" s="1"/>
      <c r="Q676" s="1"/>
    </row>
    <row r="677" spans="3:17" ht="12.75">
      <c r="C677" s="1"/>
      <c r="D677" s="1"/>
      <c r="E677" s="1"/>
      <c r="F677" s="1"/>
      <c r="G677" s="1"/>
      <c r="H677" s="1"/>
      <c r="I677" s="1"/>
      <c r="J677" s="1"/>
      <c r="K677" s="1"/>
      <c r="L677" s="1"/>
      <c r="M677" s="1"/>
      <c r="N677" s="1"/>
      <c r="O677" s="1"/>
      <c r="P677" s="1"/>
      <c r="Q677" s="1"/>
    </row>
    <row r="678" spans="3:17" ht="12.75">
      <c r="C678" s="1"/>
      <c r="D678" s="1"/>
      <c r="E678" s="1"/>
      <c r="F678" s="1"/>
      <c r="G678" s="1"/>
      <c r="H678" s="1"/>
      <c r="I678" s="1"/>
      <c r="J678" s="1"/>
      <c r="K678" s="1"/>
      <c r="L678" s="1"/>
      <c r="M678" s="1"/>
      <c r="N678" s="1"/>
      <c r="O678" s="1"/>
      <c r="P678" s="1"/>
      <c r="Q678" s="1"/>
    </row>
    <row r="679" spans="3:17" ht="12.75">
      <c r="C679" s="1"/>
      <c r="D679" s="1"/>
      <c r="E679" s="1"/>
      <c r="F679" s="1"/>
      <c r="G679" s="1"/>
      <c r="H679" s="1"/>
      <c r="I679" s="1"/>
      <c r="J679" s="1"/>
      <c r="K679" s="1"/>
      <c r="L679" s="1"/>
      <c r="M679" s="1"/>
      <c r="N679" s="1"/>
      <c r="O679" s="1"/>
      <c r="P679" s="1"/>
      <c r="Q679" s="1"/>
    </row>
    <row r="680" spans="3:17" ht="12.75">
      <c r="C680" s="1"/>
      <c r="D680" s="1"/>
      <c r="E680" s="1"/>
      <c r="F680" s="1"/>
      <c r="G680" s="1"/>
      <c r="H680" s="1"/>
      <c r="I680" s="1"/>
      <c r="J680" s="1"/>
      <c r="K680" s="1"/>
      <c r="L680" s="1"/>
      <c r="M680" s="1"/>
      <c r="N680" s="1"/>
      <c r="O680" s="1"/>
      <c r="P680" s="1"/>
      <c r="Q680" s="1"/>
    </row>
    <row r="681" spans="3:17" ht="12.75">
      <c r="C681" s="1"/>
      <c r="D681" s="1"/>
      <c r="E681" s="1"/>
      <c r="F681" s="1"/>
      <c r="G681" s="1"/>
      <c r="H681" s="1"/>
      <c r="I681" s="1"/>
      <c r="J681" s="1"/>
      <c r="K681" s="1"/>
      <c r="L681" s="1"/>
      <c r="M681" s="1"/>
      <c r="N681" s="1"/>
      <c r="O681" s="1"/>
      <c r="P681" s="1"/>
      <c r="Q681" s="1"/>
    </row>
    <row r="682" spans="3:17" ht="12.75">
      <c r="C682" s="1"/>
      <c r="D682" s="1"/>
      <c r="E682" s="1"/>
      <c r="F682" s="1"/>
      <c r="G682" s="1"/>
      <c r="H682" s="1"/>
      <c r="I682" s="1"/>
      <c r="J682" s="1"/>
      <c r="K682" s="1"/>
      <c r="L682" s="1"/>
      <c r="M682" s="1"/>
      <c r="N682" s="1"/>
      <c r="O682" s="1"/>
      <c r="P682" s="1"/>
      <c r="Q682" s="1"/>
    </row>
    <row r="683" spans="3:17" ht="12.75">
      <c r="C683" s="1"/>
      <c r="D683" s="1"/>
      <c r="E683" s="1"/>
      <c r="F683" s="1"/>
      <c r="G683" s="1"/>
      <c r="H683" s="1"/>
      <c r="I683" s="1"/>
      <c r="J683" s="1"/>
      <c r="K683" s="1"/>
      <c r="L683" s="1"/>
      <c r="M683" s="1"/>
      <c r="N683" s="1"/>
      <c r="O683" s="1"/>
      <c r="P683" s="1"/>
      <c r="Q683" s="1"/>
    </row>
    <row r="684" spans="3:17" ht="12.75">
      <c r="C684" s="1"/>
      <c r="D684" s="1"/>
      <c r="E684" s="1"/>
      <c r="F684" s="1"/>
      <c r="G684" s="1"/>
      <c r="H684" s="1"/>
      <c r="I684" s="1"/>
      <c r="J684" s="1"/>
      <c r="K684" s="1"/>
      <c r="L684" s="1"/>
      <c r="M684" s="1"/>
      <c r="N684" s="1"/>
      <c r="O684" s="1"/>
      <c r="P684" s="1"/>
      <c r="Q684" s="1"/>
    </row>
    <row r="685" spans="3:17" ht="12.75">
      <c r="C685" s="1"/>
      <c r="D685" s="1"/>
      <c r="E685" s="1"/>
      <c r="F685" s="1"/>
      <c r="G685" s="1"/>
      <c r="H685" s="1"/>
      <c r="I685" s="1"/>
      <c r="J685" s="1"/>
      <c r="K685" s="1"/>
      <c r="L685" s="1"/>
      <c r="M685" s="1"/>
      <c r="N685" s="1"/>
      <c r="O685" s="1"/>
      <c r="P685" s="1"/>
      <c r="Q685" s="1"/>
    </row>
    <row r="686" spans="3:17" ht="12.75">
      <c r="C686" s="1"/>
      <c r="D686" s="1"/>
      <c r="E686" s="1"/>
      <c r="F686" s="1"/>
      <c r="G686" s="1"/>
      <c r="H686" s="1"/>
      <c r="I686" s="1"/>
      <c r="J686" s="1"/>
      <c r="K686" s="1"/>
      <c r="L686" s="1"/>
      <c r="M686" s="1"/>
      <c r="N686" s="1"/>
      <c r="O686" s="1"/>
      <c r="P686" s="1"/>
      <c r="Q686" s="1"/>
    </row>
    <row r="687" spans="3:17" ht="12.75">
      <c r="C687" s="1"/>
      <c r="D687" s="1"/>
      <c r="E687" s="1"/>
      <c r="F687" s="1"/>
      <c r="G687" s="1"/>
      <c r="H687" s="1"/>
      <c r="I687" s="1"/>
      <c r="J687" s="1"/>
      <c r="K687" s="1"/>
      <c r="L687" s="1"/>
      <c r="M687" s="1"/>
      <c r="N687" s="1"/>
      <c r="O687" s="1"/>
      <c r="P687" s="1"/>
      <c r="Q687" s="1"/>
    </row>
    <row r="688" spans="3:17" ht="12.75">
      <c r="C688" s="1"/>
      <c r="D688" s="1"/>
      <c r="E688" s="1"/>
      <c r="F688" s="1"/>
      <c r="G688" s="1"/>
      <c r="H688" s="1"/>
      <c r="I688" s="1"/>
      <c r="J688" s="1"/>
      <c r="K688" s="1"/>
      <c r="L688" s="1"/>
      <c r="M688" s="1"/>
      <c r="N688" s="1"/>
      <c r="O688" s="1"/>
      <c r="P688" s="1"/>
      <c r="Q688" s="1"/>
    </row>
    <row r="689" spans="3:17" ht="12.75">
      <c r="C689" s="1"/>
      <c r="D689" s="1"/>
      <c r="E689" s="1"/>
      <c r="F689" s="1"/>
      <c r="G689" s="1"/>
      <c r="H689" s="1"/>
      <c r="I689" s="1"/>
      <c r="J689" s="1"/>
      <c r="K689" s="1"/>
      <c r="L689" s="1"/>
      <c r="M689" s="1"/>
      <c r="N689" s="1"/>
      <c r="O689" s="1"/>
      <c r="P689" s="1"/>
      <c r="Q689" s="1"/>
    </row>
    <row r="690" spans="3:17" ht="12.75">
      <c r="C690" s="1"/>
      <c r="D690" s="1"/>
      <c r="E690" s="1"/>
      <c r="F690" s="1"/>
      <c r="G690" s="1"/>
      <c r="H690" s="1"/>
      <c r="I690" s="1"/>
      <c r="J690" s="1"/>
      <c r="K690" s="1"/>
      <c r="L690" s="1"/>
      <c r="M690" s="1"/>
      <c r="N690" s="1"/>
      <c r="O690" s="1"/>
      <c r="P690" s="1"/>
      <c r="Q690" s="1"/>
    </row>
    <row r="691" spans="3:17" ht="12.75">
      <c r="C691" s="1"/>
      <c r="D691" s="1"/>
      <c r="E691" s="1"/>
      <c r="F691" s="1"/>
      <c r="G691" s="1"/>
      <c r="H691" s="1"/>
      <c r="I691" s="1"/>
      <c r="J691" s="1"/>
      <c r="K691" s="1"/>
      <c r="L691" s="1"/>
      <c r="M691" s="1"/>
      <c r="N691" s="1"/>
      <c r="O691" s="1"/>
      <c r="P691" s="1"/>
      <c r="Q691" s="1"/>
    </row>
  </sheetData>
  <mergeCells count="2">
    <mergeCell ref="B1:Q1"/>
    <mergeCell ref="B2:Q2"/>
  </mergeCells>
  <printOptions horizontalCentered="1" verticalCentered="1"/>
  <pageMargins left="0.43" right="0.196850393700787" top="0.393700787401575" bottom="0.68" header="0.196850393700787" footer="0.45"/>
  <pageSetup fitToHeight="1" fitToWidth="1" horizontalDpi="1200" verticalDpi="1200" orientation="landscape" paperSize="9" scale="87" r:id="rId2"/>
  <drawing r:id="rId1"/>
</worksheet>
</file>

<file path=xl/worksheets/sheet35.xml><?xml version="1.0" encoding="utf-8"?>
<worksheet xmlns="http://schemas.openxmlformats.org/spreadsheetml/2006/main" xmlns:r="http://schemas.openxmlformats.org/officeDocument/2006/relationships">
  <sheetPr codeName="Sheet27">
    <pageSetUpPr fitToPage="1"/>
  </sheetPr>
  <dimension ref="A1:BJ691"/>
  <sheetViews>
    <sheetView workbookViewId="0" topLeftCell="A1">
      <selection activeCell="S9" sqref="S9"/>
    </sheetView>
  </sheetViews>
  <sheetFormatPr defaultColWidth="9.140625" defaultRowHeight="12.75"/>
  <cols>
    <col min="1" max="1" width="4.8515625" style="0" customWidth="1"/>
    <col min="2" max="2" width="12.00390625" style="0" bestFit="1" customWidth="1"/>
    <col min="3" max="3" width="7.7109375" style="0" customWidth="1"/>
    <col min="4" max="4" width="6.421875" style="0" customWidth="1"/>
    <col min="5" max="5" width="6.57421875" style="0" customWidth="1"/>
    <col min="6" max="6" width="6.00390625" style="0" customWidth="1"/>
    <col min="7" max="7" width="5.57421875" style="0" customWidth="1"/>
    <col min="8" max="8" width="5.8515625" style="0" customWidth="1"/>
    <col min="9" max="10" width="5.57421875" style="0" customWidth="1"/>
    <col min="11" max="11" width="6.8515625" style="0" customWidth="1"/>
    <col min="12" max="12" width="6.57421875" style="0" customWidth="1"/>
    <col min="13" max="13" width="5.8515625" style="0" customWidth="1"/>
    <col min="14" max="14" width="5.57421875" style="0" customWidth="1"/>
    <col min="15" max="15" width="4.57421875" style="0" customWidth="1"/>
    <col min="16" max="16" width="6.421875" style="0" customWidth="1"/>
    <col min="17" max="17" width="5.8515625" style="0" customWidth="1"/>
  </cols>
  <sheetData>
    <row r="1" spans="1:17" ht="12.75">
      <c r="A1" s="394"/>
      <c r="B1" s="395" t="s">
        <v>905</v>
      </c>
      <c r="C1" s="395"/>
      <c r="D1" s="395"/>
      <c r="E1" s="395"/>
      <c r="F1" s="395"/>
      <c r="G1" s="395"/>
      <c r="H1" s="395"/>
      <c r="I1" s="395"/>
      <c r="J1" s="395"/>
      <c r="K1" s="395"/>
      <c r="L1" s="395"/>
      <c r="M1" s="395"/>
      <c r="N1" s="395"/>
      <c r="O1" s="395"/>
      <c r="P1" s="395"/>
      <c r="Q1" s="395"/>
    </row>
    <row r="2" spans="1:17" ht="25.5" customHeight="1">
      <c r="A2" s="394"/>
      <c r="B2" s="752" t="s">
        <v>1008</v>
      </c>
      <c r="C2" s="752"/>
      <c r="D2" s="752"/>
      <c r="E2" s="752"/>
      <c r="F2" s="752"/>
      <c r="G2" s="752"/>
      <c r="H2" s="752"/>
      <c r="I2" s="752"/>
      <c r="J2" s="752"/>
      <c r="K2" s="752"/>
      <c r="L2" s="752"/>
      <c r="M2" s="752"/>
      <c r="N2" s="752"/>
      <c r="O2" s="752"/>
      <c r="P2" s="752"/>
      <c r="Q2" s="752"/>
    </row>
    <row r="3" spans="1:17" ht="12.75">
      <c r="A3" s="394"/>
      <c r="B3" s="394"/>
      <c r="C3" s="394"/>
      <c r="D3" s="394"/>
      <c r="E3" s="394"/>
      <c r="F3" s="394"/>
      <c r="G3" s="394"/>
      <c r="H3" s="394"/>
      <c r="I3" s="394"/>
      <c r="J3" s="394"/>
      <c r="K3" s="394"/>
      <c r="L3" s="394"/>
      <c r="M3" s="394"/>
      <c r="N3" s="394"/>
      <c r="O3" s="394"/>
      <c r="P3" s="394" t="s">
        <v>599</v>
      </c>
      <c r="Q3" s="394"/>
    </row>
    <row r="4" spans="1:62" ht="18" customHeight="1">
      <c r="A4" s="394"/>
      <c r="B4" s="753" t="s">
        <v>1045</v>
      </c>
      <c r="C4" s="754" t="s">
        <v>1061</v>
      </c>
      <c r="D4" s="754" t="s">
        <v>674</v>
      </c>
      <c r="E4" s="754" t="s">
        <v>1062</v>
      </c>
      <c r="F4" s="754" t="s">
        <v>1063</v>
      </c>
      <c r="G4" s="754" t="s">
        <v>1064</v>
      </c>
      <c r="H4" s="754" t="s">
        <v>755</v>
      </c>
      <c r="I4" s="754" t="s">
        <v>756</v>
      </c>
      <c r="J4" s="754" t="s">
        <v>757</v>
      </c>
      <c r="K4" s="754" t="s">
        <v>1166</v>
      </c>
      <c r="L4" s="754" t="s">
        <v>1167</v>
      </c>
      <c r="M4" s="754" t="s">
        <v>589</v>
      </c>
      <c r="N4" s="754" t="s">
        <v>1066</v>
      </c>
      <c r="O4" s="754" t="s">
        <v>1065</v>
      </c>
      <c r="P4" s="754" t="s">
        <v>713</v>
      </c>
      <c r="Q4" s="754" t="s">
        <v>714</v>
      </c>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row>
    <row r="5" spans="1:17" ht="19.5" customHeight="1">
      <c r="A5" s="394"/>
      <c r="B5" s="755" t="s">
        <v>1051</v>
      </c>
      <c r="C5" s="756">
        <v>10.07</v>
      </c>
      <c r="D5" s="756">
        <v>12.23</v>
      </c>
      <c r="E5" s="756">
        <v>13.48</v>
      </c>
      <c r="F5" s="756">
        <v>15.29</v>
      </c>
      <c r="G5" s="756">
        <v>16.12</v>
      </c>
      <c r="H5" s="756">
        <v>42.04</v>
      </c>
      <c r="I5" s="756">
        <v>33.63</v>
      </c>
      <c r="J5" s="756">
        <v>57.17</v>
      </c>
      <c r="K5" s="756">
        <v>52.61</v>
      </c>
      <c r="L5" s="756">
        <v>52.64</v>
      </c>
      <c r="M5" s="756">
        <v>16.94</v>
      </c>
      <c r="N5" s="756">
        <v>14.23</v>
      </c>
      <c r="O5" s="756">
        <v>2.69</v>
      </c>
      <c r="P5" s="756">
        <v>8.45</v>
      </c>
      <c r="Q5" s="756">
        <v>9.41</v>
      </c>
    </row>
    <row r="6" spans="1:17" ht="19.5" customHeight="1">
      <c r="A6" s="394"/>
      <c r="B6" s="755" t="s">
        <v>1052</v>
      </c>
      <c r="C6" s="756">
        <v>10.2</v>
      </c>
      <c r="D6" s="756">
        <v>12.04</v>
      </c>
      <c r="E6" s="756">
        <v>13.15</v>
      </c>
      <c r="F6" s="756">
        <v>14.67</v>
      </c>
      <c r="G6" s="756">
        <v>15.77</v>
      </c>
      <c r="H6" s="756">
        <v>38.23</v>
      </c>
      <c r="I6" s="756">
        <v>33.49</v>
      </c>
      <c r="J6" s="756">
        <v>56.71</v>
      </c>
      <c r="K6" s="756">
        <v>53.27</v>
      </c>
      <c r="L6" s="756">
        <v>53.78</v>
      </c>
      <c r="M6" s="756">
        <v>16.29</v>
      </c>
      <c r="N6" s="756">
        <v>14.18</v>
      </c>
      <c r="O6" s="756">
        <v>2.69</v>
      </c>
      <c r="P6" s="756">
        <v>8.82</v>
      </c>
      <c r="Q6" s="756">
        <v>8.93</v>
      </c>
    </row>
    <row r="7" spans="1:17" ht="19.5" customHeight="1">
      <c r="A7" s="394"/>
      <c r="B7" s="755" t="s">
        <v>1053</v>
      </c>
      <c r="C7" s="756">
        <v>10.44</v>
      </c>
      <c r="D7" s="756">
        <v>11.82</v>
      </c>
      <c r="E7" s="756">
        <v>12.94</v>
      </c>
      <c r="F7" s="756">
        <v>14.61</v>
      </c>
      <c r="G7" s="756">
        <v>15.4</v>
      </c>
      <c r="H7" s="756">
        <v>36.14</v>
      </c>
      <c r="I7" s="756">
        <v>34.26</v>
      </c>
      <c r="J7" s="756">
        <v>57.35</v>
      </c>
      <c r="K7" s="756">
        <v>54.36</v>
      </c>
      <c r="L7" s="756">
        <v>54.6</v>
      </c>
      <c r="M7" s="756">
        <v>15.97</v>
      </c>
      <c r="N7" s="756">
        <v>15.72</v>
      </c>
      <c r="O7" s="756">
        <v>2.68</v>
      </c>
      <c r="P7" s="756">
        <v>9.28</v>
      </c>
      <c r="Q7" s="756">
        <v>11.65</v>
      </c>
    </row>
    <row r="8" spans="1:17" ht="19.5" customHeight="1">
      <c r="A8" s="394"/>
      <c r="B8" s="755" t="s">
        <v>1054</v>
      </c>
      <c r="C8" s="756">
        <v>10.82</v>
      </c>
      <c r="D8" s="756">
        <v>12.14</v>
      </c>
      <c r="E8" s="756">
        <v>13.82</v>
      </c>
      <c r="F8" s="756">
        <v>15.31</v>
      </c>
      <c r="G8" s="756">
        <v>16.02</v>
      </c>
      <c r="H8" s="756">
        <v>37.04</v>
      </c>
      <c r="I8" s="756">
        <v>35.89</v>
      </c>
      <c r="J8" s="756">
        <v>59.74</v>
      </c>
      <c r="K8" s="756">
        <v>54.97</v>
      </c>
      <c r="L8" s="756">
        <v>54.45</v>
      </c>
      <c r="M8" s="756">
        <v>16.29</v>
      </c>
      <c r="N8" s="756">
        <v>15.03</v>
      </c>
      <c r="O8" s="756">
        <v>2.69</v>
      </c>
      <c r="P8" s="756">
        <v>10.12</v>
      </c>
      <c r="Q8" s="756">
        <v>13.88</v>
      </c>
    </row>
    <row r="9" spans="1:17" ht="19.5" customHeight="1">
      <c r="A9" s="394"/>
      <c r="B9" s="755" t="s">
        <v>1055</v>
      </c>
      <c r="C9" s="756">
        <v>11.04</v>
      </c>
      <c r="D9" s="756">
        <v>12.24</v>
      </c>
      <c r="E9" s="756">
        <v>14.02</v>
      </c>
      <c r="F9" s="756">
        <v>15.71</v>
      </c>
      <c r="G9" s="756">
        <v>16.53</v>
      </c>
      <c r="H9" s="756">
        <v>36</v>
      </c>
      <c r="I9" s="756">
        <v>35.89</v>
      </c>
      <c r="J9" s="756">
        <v>59.76</v>
      </c>
      <c r="K9" s="756">
        <v>56.59</v>
      </c>
      <c r="L9" s="756">
        <v>53.6</v>
      </c>
      <c r="M9" s="756">
        <v>16.16</v>
      </c>
      <c r="N9" s="756">
        <v>15.13</v>
      </c>
      <c r="O9" s="756">
        <v>2.73</v>
      </c>
      <c r="P9" s="756">
        <v>10.03</v>
      </c>
      <c r="Q9" s="756">
        <v>15.14</v>
      </c>
    </row>
    <row r="10" spans="1:17" ht="19.5" customHeight="1">
      <c r="A10" s="394"/>
      <c r="B10" s="755" t="s">
        <v>1056</v>
      </c>
      <c r="C10" s="756">
        <v>11.15</v>
      </c>
      <c r="D10" s="756">
        <v>12.5</v>
      </c>
      <c r="E10" s="756">
        <v>14.09</v>
      </c>
      <c r="F10" s="756">
        <v>15.8</v>
      </c>
      <c r="G10" s="756">
        <v>16.54</v>
      </c>
      <c r="H10" s="756">
        <v>35.17</v>
      </c>
      <c r="I10" s="756">
        <v>35.99</v>
      </c>
      <c r="J10" s="756">
        <v>59.11</v>
      </c>
      <c r="K10" s="756">
        <v>54.28</v>
      </c>
      <c r="L10" s="756">
        <v>54.07</v>
      </c>
      <c r="M10" s="756">
        <v>16.07</v>
      </c>
      <c r="N10" s="756">
        <v>15.8</v>
      </c>
      <c r="O10" s="756">
        <v>2.71</v>
      </c>
      <c r="P10" s="756">
        <v>9.86</v>
      </c>
      <c r="Q10" s="756">
        <v>17.47</v>
      </c>
    </row>
    <row r="11" spans="1:17" ht="19.5" customHeight="1">
      <c r="A11" s="394"/>
      <c r="B11" s="755" t="s">
        <v>1057</v>
      </c>
      <c r="C11" s="756">
        <v>11.32</v>
      </c>
      <c r="D11" s="756">
        <v>12.56</v>
      </c>
      <c r="E11" s="756">
        <v>14.33</v>
      </c>
      <c r="F11" s="756">
        <v>15.78</v>
      </c>
      <c r="G11" s="756">
        <v>16.82</v>
      </c>
      <c r="H11" s="756">
        <v>34.82</v>
      </c>
      <c r="I11" s="756">
        <v>36.69</v>
      </c>
      <c r="J11" s="756">
        <v>59.45</v>
      </c>
      <c r="K11" s="756">
        <v>55.2</v>
      </c>
      <c r="L11" s="756">
        <v>53.65</v>
      </c>
      <c r="M11" s="756">
        <v>16.11</v>
      </c>
      <c r="N11" s="756">
        <v>15.57</v>
      </c>
      <c r="O11" s="756">
        <v>2.67</v>
      </c>
      <c r="P11" s="756">
        <v>10.01</v>
      </c>
      <c r="Q11" s="756">
        <v>18.07</v>
      </c>
    </row>
    <row r="12" spans="1:17" ht="19.5" customHeight="1">
      <c r="A12" s="394"/>
      <c r="B12" s="755" t="s">
        <v>1058</v>
      </c>
      <c r="C12" s="756">
        <v>11.39</v>
      </c>
      <c r="D12" s="756">
        <v>12.67</v>
      </c>
      <c r="E12" s="756">
        <v>14.28</v>
      </c>
      <c r="F12" s="756">
        <v>15.93</v>
      </c>
      <c r="G12" s="756">
        <v>16.71</v>
      </c>
      <c r="H12" s="756">
        <v>34.25</v>
      </c>
      <c r="I12" s="756">
        <v>39.05</v>
      </c>
      <c r="J12" s="756">
        <v>61.65</v>
      </c>
      <c r="K12" s="756">
        <v>57.09</v>
      </c>
      <c r="L12" s="756">
        <v>54.35</v>
      </c>
      <c r="M12" s="756">
        <v>16.12</v>
      </c>
      <c r="N12" s="756">
        <v>15.46</v>
      </c>
      <c r="O12" s="756">
        <v>2.7</v>
      </c>
      <c r="P12" s="756">
        <v>12.5</v>
      </c>
      <c r="Q12" s="756">
        <v>16.9</v>
      </c>
    </row>
    <row r="13" spans="1:17" ht="19.5" customHeight="1">
      <c r="A13" s="394"/>
      <c r="B13" s="755" t="s">
        <v>1059</v>
      </c>
      <c r="C13" s="756">
        <v>11.54</v>
      </c>
      <c r="D13" s="756">
        <v>12.79</v>
      </c>
      <c r="E13" s="756">
        <v>14.16</v>
      </c>
      <c r="F13" s="756">
        <v>15.78</v>
      </c>
      <c r="G13" s="756">
        <v>16.45</v>
      </c>
      <c r="H13" s="756">
        <v>33.69</v>
      </c>
      <c r="I13" s="756">
        <v>39.6</v>
      </c>
      <c r="J13" s="756">
        <v>61.83</v>
      </c>
      <c r="K13" s="756">
        <v>57.88</v>
      </c>
      <c r="L13" s="756">
        <v>54.36</v>
      </c>
      <c r="M13" s="756">
        <v>16.17</v>
      </c>
      <c r="N13" s="756">
        <v>14.97</v>
      </c>
      <c r="O13" s="756">
        <v>2.58</v>
      </c>
      <c r="P13" s="756">
        <v>9.97</v>
      </c>
      <c r="Q13" s="756">
        <v>10.1</v>
      </c>
    </row>
    <row r="14" spans="1:17" ht="19.5" customHeight="1">
      <c r="A14" s="394"/>
      <c r="B14" s="755" t="s">
        <v>1048</v>
      </c>
      <c r="C14" s="756">
        <v>12.39</v>
      </c>
      <c r="D14" s="756">
        <v>13.5</v>
      </c>
      <c r="E14" s="756">
        <v>15</v>
      </c>
      <c r="F14" s="756">
        <v>15.94</v>
      </c>
      <c r="G14" s="756">
        <v>17.33</v>
      </c>
      <c r="H14" s="756">
        <v>34.22</v>
      </c>
      <c r="I14" s="756">
        <v>37.33</v>
      </c>
      <c r="J14" s="756">
        <v>68.22</v>
      </c>
      <c r="K14" s="756">
        <v>62.44</v>
      </c>
      <c r="L14" s="756">
        <v>57.33</v>
      </c>
      <c r="M14" s="756">
        <v>16.56</v>
      </c>
      <c r="N14" s="756">
        <v>14.67</v>
      </c>
      <c r="O14" s="756">
        <v>3.06</v>
      </c>
      <c r="P14" s="756">
        <v>7.44</v>
      </c>
      <c r="Q14" s="756">
        <v>7.11</v>
      </c>
    </row>
    <row r="15" spans="1:17" ht="19.5" customHeight="1">
      <c r="A15" s="394"/>
      <c r="B15" s="755" t="s">
        <v>1049</v>
      </c>
      <c r="C15" s="756">
        <v>12.83</v>
      </c>
      <c r="D15" s="756">
        <v>13.67</v>
      </c>
      <c r="E15" s="756">
        <v>14.94</v>
      </c>
      <c r="F15" s="756">
        <v>16.11</v>
      </c>
      <c r="G15" s="756">
        <v>17.27</v>
      </c>
      <c r="H15" s="756">
        <v>36.22</v>
      </c>
      <c r="I15" s="756">
        <v>39</v>
      </c>
      <c r="J15" s="756">
        <v>74.89</v>
      </c>
      <c r="K15" s="756">
        <v>69</v>
      </c>
      <c r="L15" s="756">
        <v>63.67</v>
      </c>
      <c r="M15" s="756">
        <v>16.56</v>
      </c>
      <c r="N15" s="756">
        <v>14.89</v>
      </c>
      <c r="O15" s="756">
        <v>3.17</v>
      </c>
      <c r="P15" s="756">
        <v>6.44</v>
      </c>
      <c r="Q15" s="756">
        <v>7.06</v>
      </c>
    </row>
    <row r="16" spans="1:17" ht="19.5" customHeight="1">
      <c r="A16" s="394"/>
      <c r="B16" s="755" t="s">
        <v>1050</v>
      </c>
      <c r="C16" s="756">
        <v>12.83</v>
      </c>
      <c r="D16" s="756">
        <v>13.83</v>
      </c>
      <c r="E16" s="756">
        <v>15.67</v>
      </c>
      <c r="F16" s="756">
        <v>18.61</v>
      </c>
      <c r="G16" s="756">
        <v>17.27</v>
      </c>
      <c r="H16" s="756">
        <v>36.22</v>
      </c>
      <c r="I16" s="756">
        <v>39.78</v>
      </c>
      <c r="J16" s="756">
        <v>74.11</v>
      </c>
      <c r="K16" s="756">
        <v>69.56</v>
      </c>
      <c r="L16" s="756">
        <v>67.67</v>
      </c>
      <c r="M16" s="756">
        <v>17.39</v>
      </c>
      <c r="N16" s="757">
        <v>15.44</v>
      </c>
      <c r="O16" s="756">
        <v>3.06</v>
      </c>
      <c r="P16" s="756">
        <v>5.89</v>
      </c>
      <c r="Q16" s="756">
        <v>7.44</v>
      </c>
    </row>
    <row r="17" spans="1:17" ht="19.5" customHeight="1">
      <c r="A17" s="394"/>
      <c r="B17" s="753" t="s">
        <v>1060</v>
      </c>
      <c r="C17" s="758">
        <f aca="true" t="shared" si="0" ref="C17:Q17">AVERAGE(C5:C16)</f>
        <v>11.335</v>
      </c>
      <c r="D17" s="758">
        <f t="shared" si="0"/>
        <v>12.665833333333333</v>
      </c>
      <c r="E17" s="758">
        <f t="shared" si="0"/>
        <v>14.156666666666665</v>
      </c>
      <c r="F17" s="758">
        <f t="shared" si="0"/>
        <v>15.795000000000002</v>
      </c>
      <c r="G17" s="758">
        <f t="shared" si="0"/>
        <v>16.519166666666667</v>
      </c>
      <c r="H17" s="758">
        <f t="shared" si="0"/>
        <v>36.17000000000001</v>
      </c>
      <c r="I17" s="758">
        <f t="shared" si="0"/>
        <v>36.71666666666667</v>
      </c>
      <c r="J17" s="758">
        <f t="shared" si="0"/>
        <v>62.49916666666667</v>
      </c>
      <c r="K17" s="758">
        <f t="shared" si="0"/>
        <v>58.104166666666664</v>
      </c>
      <c r="L17" s="758">
        <f t="shared" si="0"/>
        <v>56.18083333333333</v>
      </c>
      <c r="M17" s="758">
        <f t="shared" si="0"/>
        <v>16.385833333333334</v>
      </c>
      <c r="N17" s="758">
        <f t="shared" si="0"/>
        <v>15.09083333333333</v>
      </c>
      <c r="O17" s="758">
        <f t="shared" si="0"/>
        <v>2.785833333333333</v>
      </c>
      <c r="P17" s="758">
        <f t="shared" si="0"/>
        <v>9.067499999999999</v>
      </c>
      <c r="Q17" s="758">
        <f t="shared" si="0"/>
        <v>11.930000000000001</v>
      </c>
    </row>
    <row r="18" spans="3:17" ht="12.75">
      <c r="C18" s="1"/>
      <c r="D18" s="1"/>
      <c r="E18" s="1"/>
      <c r="F18" s="1"/>
      <c r="G18" s="1"/>
      <c r="H18" s="1"/>
      <c r="I18" s="1"/>
      <c r="J18" s="1"/>
      <c r="K18" s="1"/>
      <c r="L18" s="1"/>
      <c r="M18" s="1"/>
      <c r="N18" s="1"/>
      <c r="O18" s="1"/>
      <c r="P18" s="1"/>
      <c r="Q18" s="1"/>
    </row>
    <row r="19" spans="3:17" ht="12.75">
      <c r="C19" s="1"/>
      <c r="D19" s="1"/>
      <c r="E19" s="1"/>
      <c r="F19" s="1"/>
      <c r="G19" s="1"/>
      <c r="H19" s="1"/>
      <c r="I19" s="1"/>
      <c r="J19" s="1"/>
      <c r="K19" s="1"/>
      <c r="L19" s="1"/>
      <c r="M19" s="1"/>
      <c r="N19" s="1"/>
      <c r="O19" s="1"/>
      <c r="P19" s="1"/>
      <c r="Q19" s="1"/>
    </row>
    <row r="20" spans="3:17" ht="12.75">
      <c r="C20" s="1"/>
      <c r="D20" s="1"/>
      <c r="E20" s="1"/>
      <c r="F20" s="1"/>
      <c r="G20" s="1"/>
      <c r="H20" s="1"/>
      <c r="I20" s="1"/>
      <c r="J20" s="1"/>
      <c r="K20" s="1"/>
      <c r="L20" s="1"/>
      <c r="M20" s="1"/>
      <c r="N20" s="1"/>
      <c r="O20" s="1"/>
      <c r="P20" s="1"/>
      <c r="Q20" s="1"/>
    </row>
    <row r="21" spans="3:17" ht="12.75">
      <c r="C21" s="1"/>
      <c r="D21" s="1"/>
      <c r="E21" s="1"/>
      <c r="F21" s="1"/>
      <c r="G21" s="1"/>
      <c r="H21" s="1"/>
      <c r="I21" s="1"/>
      <c r="J21" s="1"/>
      <c r="K21" s="1"/>
      <c r="L21" s="1"/>
      <c r="M21" s="1"/>
      <c r="N21" s="1"/>
      <c r="O21" s="1"/>
      <c r="P21" s="1"/>
      <c r="Q21" s="1"/>
    </row>
    <row r="22" spans="3:17" ht="12.75">
      <c r="C22" s="1"/>
      <c r="D22" s="1"/>
      <c r="E22" s="1"/>
      <c r="F22" s="1"/>
      <c r="G22" s="1"/>
      <c r="H22" s="1"/>
      <c r="I22" s="1"/>
      <c r="J22" s="1"/>
      <c r="K22" s="1"/>
      <c r="L22" s="1"/>
      <c r="M22" s="1"/>
      <c r="N22" s="1"/>
      <c r="O22" s="1"/>
      <c r="P22" s="1"/>
      <c r="Q22" s="1"/>
    </row>
    <row r="23" spans="3:17" ht="12.75">
      <c r="C23" s="1"/>
      <c r="D23" s="1"/>
      <c r="E23" s="1"/>
      <c r="F23" s="1"/>
      <c r="G23" s="1"/>
      <c r="H23" s="1"/>
      <c r="I23" s="1"/>
      <c r="J23" s="1"/>
      <c r="K23" s="1"/>
      <c r="L23" s="1"/>
      <c r="M23" s="1"/>
      <c r="N23" s="1"/>
      <c r="O23" s="1"/>
      <c r="P23" s="1"/>
      <c r="Q23" s="1"/>
    </row>
    <row r="24" spans="3:17" ht="12.75">
      <c r="C24" s="1"/>
      <c r="D24" s="1"/>
      <c r="E24" s="1"/>
      <c r="F24" s="1"/>
      <c r="G24" s="1"/>
      <c r="H24" s="1"/>
      <c r="I24" s="1"/>
      <c r="J24" s="1"/>
      <c r="K24" s="1"/>
      <c r="L24" s="1"/>
      <c r="M24" s="1"/>
      <c r="N24" s="1"/>
      <c r="O24" s="1"/>
      <c r="P24" s="1"/>
      <c r="Q24" s="1"/>
    </row>
    <row r="25" spans="3:17" ht="12.75">
      <c r="C25" s="1"/>
      <c r="D25" s="1"/>
      <c r="E25" s="1"/>
      <c r="F25" s="1"/>
      <c r="G25" s="1"/>
      <c r="H25" s="1"/>
      <c r="I25" s="1"/>
      <c r="J25" s="1"/>
      <c r="K25" s="1"/>
      <c r="L25" s="1"/>
      <c r="M25" s="1"/>
      <c r="N25" s="1"/>
      <c r="O25" s="1"/>
      <c r="P25" s="1"/>
      <c r="Q25" s="1"/>
    </row>
    <row r="26" spans="3:17" ht="12.75">
      <c r="C26" s="1"/>
      <c r="D26" s="1"/>
      <c r="E26" s="1"/>
      <c r="F26" s="1"/>
      <c r="G26" s="1"/>
      <c r="H26" s="1"/>
      <c r="I26" s="1"/>
      <c r="J26" s="1"/>
      <c r="K26" s="1"/>
      <c r="L26" s="1"/>
      <c r="M26" s="1"/>
      <c r="N26" s="1"/>
      <c r="O26" s="1"/>
      <c r="P26" s="1"/>
      <c r="Q26" s="1"/>
    </row>
    <row r="27" spans="3:17" ht="12.75">
      <c r="C27" s="1"/>
      <c r="D27" s="1"/>
      <c r="E27" s="1"/>
      <c r="F27" s="1"/>
      <c r="G27" s="1"/>
      <c r="H27" s="1"/>
      <c r="I27" s="1"/>
      <c r="J27" s="1"/>
      <c r="K27" s="1"/>
      <c r="L27" s="1"/>
      <c r="M27" s="1"/>
      <c r="N27" s="1"/>
      <c r="O27" s="1"/>
      <c r="P27" s="1"/>
      <c r="Q27" s="1"/>
    </row>
    <row r="28" spans="3:17" ht="12.75">
      <c r="C28" s="1"/>
      <c r="D28" s="1"/>
      <c r="E28" s="1"/>
      <c r="F28" s="1"/>
      <c r="G28" s="1"/>
      <c r="H28" s="1"/>
      <c r="I28" s="1"/>
      <c r="J28" s="1"/>
      <c r="K28" s="1"/>
      <c r="L28" s="1"/>
      <c r="M28" s="1"/>
      <c r="N28" s="1"/>
      <c r="O28" s="1"/>
      <c r="P28" s="1"/>
      <c r="Q28" s="1"/>
    </row>
    <row r="29" spans="3:17" ht="12.75">
      <c r="C29" s="1"/>
      <c r="D29" s="1"/>
      <c r="E29" s="1"/>
      <c r="F29" s="1"/>
      <c r="G29" s="1"/>
      <c r="H29" s="1"/>
      <c r="I29" s="1"/>
      <c r="J29" s="1"/>
      <c r="K29" s="1"/>
      <c r="L29" s="1"/>
      <c r="M29" s="1"/>
      <c r="N29" s="1"/>
      <c r="O29" s="1"/>
      <c r="P29" s="1"/>
      <c r="Q29" s="1"/>
    </row>
    <row r="30" spans="3:17" ht="12.75">
      <c r="C30" s="1"/>
      <c r="D30" s="1"/>
      <c r="E30" s="1"/>
      <c r="F30" s="1"/>
      <c r="G30" s="1"/>
      <c r="H30" s="1"/>
      <c r="I30" s="1"/>
      <c r="J30" s="1"/>
      <c r="K30" s="1"/>
      <c r="L30" s="1"/>
      <c r="M30" s="1"/>
      <c r="N30" s="1"/>
      <c r="O30" s="1"/>
      <c r="P30" s="1"/>
      <c r="Q30" s="1"/>
    </row>
    <row r="31" spans="3:17" ht="12.75">
      <c r="C31" s="1"/>
      <c r="D31" s="1"/>
      <c r="E31" s="1"/>
      <c r="F31" s="1"/>
      <c r="G31" s="1"/>
      <c r="H31" s="1"/>
      <c r="I31" s="1"/>
      <c r="J31" s="1"/>
      <c r="K31" s="1"/>
      <c r="L31" s="1"/>
      <c r="M31" s="1"/>
      <c r="N31" s="1"/>
      <c r="O31" s="1"/>
      <c r="P31" s="1"/>
      <c r="Q31" s="1"/>
    </row>
    <row r="32" spans="3:17" ht="12.75">
      <c r="C32" s="1"/>
      <c r="D32" s="1"/>
      <c r="E32" s="1"/>
      <c r="F32" s="1"/>
      <c r="G32" s="1"/>
      <c r="H32" s="1"/>
      <c r="I32" s="1"/>
      <c r="J32" s="1"/>
      <c r="K32" s="1"/>
      <c r="L32" s="1"/>
      <c r="M32" s="1"/>
      <c r="N32" s="1"/>
      <c r="O32" s="1"/>
      <c r="P32" s="1"/>
      <c r="Q32" s="1"/>
    </row>
    <row r="33" spans="3:17" ht="12.75">
      <c r="C33" s="1"/>
      <c r="D33" s="1"/>
      <c r="E33" s="1"/>
      <c r="F33" s="1"/>
      <c r="G33" s="1"/>
      <c r="H33" s="1"/>
      <c r="I33" s="1"/>
      <c r="J33" s="1"/>
      <c r="K33" s="1"/>
      <c r="L33" s="1"/>
      <c r="M33" s="1"/>
      <c r="N33" s="1"/>
      <c r="O33" s="1"/>
      <c r="P33" s="1"/>
      <c r="Q33" s="1"/>
    </row>
    <row r="34" spans="3:17" ht="12.75">
      <c r="C34" s="1"/>
      <c r="D34" s="1"/>
      <c r="E34" s="1"/>
      <c r="F34" s="1"/>
      <c r="G34" s="1"/>
      <c r="H34" s="1"/>
      <c r="I34" s="1"/>
      <c r="J34" s="1"/>
      <c r="K34" s="1"/>
      <c r="L34" s="1"/>
      <c r="M34" s="1"/>
      <c r="N34" s="1"/>
      <c r="O34" s="1"/>
      <c r="P34" s="1"/>
      <c r="Q34" s="1"/>
    </row>
    <row r="35" spans="3:17" ht="12.75">
      <c r="C35" s="1"/>
      <c r="D35" s="1"/>
      <c r="E35" s="1"/>
      <c r="F35" s="1"/>
      <c r="G35" s="1"/>
      <c r="H35" s="1"/>
      <c r="I35" s="1"/>
      <c r="J35" s="1"/>
      <c r="K35" s="1"/>
      <c r="L35" s="1"/>
      <c r="M35" s="1"/>
      <c r="N35" s="1"/>
      <c r="O35" s="1"/>
      <c r="P35" s="1"/>
      <c r="Q35" s="1"/>
    </row>
    <row r="36" spans="3:17" ht="12.75">
      <c r="C36" s="1"/>
      <c r="D36" s="1"/>
      <c r="E36" s="1"/>
      <c r="F36" s="1"/>
      <c r="G36" s="1"/>
      <c r="H36" s="1"/>
      <c r="I36" s="1"/>
      <c r="J36" s="1"/>
      <c r="K36" s="1"/>
      <c r="L36" s="1"/>
      <c r="M36" s="1"/>
      <c r="N36" s="1"/>
      <c r="O36" s="1"/>
      <c r="P36" s="1"/>
      <c r="Q36" s="1"/>
    </row>
    <row r="37" spans="3:17" ht="12.75">
      <c r="C37" s="1"/>
      <c r="D37" s="1"/>
      <c r="E37" s="1"/>
      <c r="F37" s="1"/>
      <c r="G37" s="1"/>
      <c r="H37" s="1"/>
      <c r="I37" s="1"/>
      <c r="J37" s="1"/>
      <c r="K37" s="1"/>
      <c r="L37" s="1"/>
      <c r="M37" s="1"/>
      <c r="N37" s="1"/>
      <c r="O37" s="1"/>
      <c r="P37" s="1"/>
      <c r="Q37" s="1"/>
    </row>
    <row r="38" spans="3:17" ht="12.75">
      <c r="C38" s="1"/>
      <c r="D38" s="1"/>
      <c r="E38" s="1"/>
      <c r="F38" s="1"/>
      <c r="G38" s="1"/>
      <c r="H38" s="1"/>
      <c r="I38" s="1"/>
      <c r="J38" s="1"/>
      <c r="K38" s="1"/>
      <c r="L38" s="1"/>
      <c r="M38" s="1"/>
      <c r="N38" s="1"/>
      <c r="O38" s="1"/>
      <c r="P38" s="1"/>
      <c r="Q38" s="1"/>
    </row>
    <row r="39" spans="3:17" ht="12.75">
      <c r="C39" s="1"/>
      <c r="D39" s="1"/>
      <c r="E39" s="1"/>
      <c r="F39" s="1"/>
      <c r="G39" s="1"/>
      <c r="H39" s="1"/>
      <c r="I39" s="1"/>
      <c r="J39" s="1"/>
      <c r="K39" s="1"/>
      <c r="L39" s="1"/>
      <c r="M39" s="1"/>
      <c r="N39" s="1"/>
      <c r="O39" s="1"/>
      <c r="P39" s="1"/>
      <c r="Q39" s="1"/>
    </row>
    <row r="40" spans="3:17" ht="12.75">
      <c r="C40" s="1"/>
      <c r="D40" s="1"/>
      <c r="E40" s="1"/>
      <c r="F40" s="1"/>
      <c r="G40" s="1"/>
      <c r="H40" s="1"/>
      <c r="I40" s="1"/>
      <c r="J40" s="1"/>
      <c r="K40" s="1"/>
      <c r="L40" s="1"/>
      <c r="M40" s="1"/>
      <c r="N40" s="1"/>
      <c r="O40" s="1"/>
      <c r="P40" s="1"/>
      <c r="Q40" s="1"/>
    </row>
    <row r="41" spans="3:17" ht="12.75">
      <c r="C41" s="1"/>
      <c r="D41" s="1"/>
      <c r="E41" s="1"/>
      <c r="F41" s="1"/>
      <c r="G41" s="1"/>
      <c r="H41" s="1"/>
      <c r="I41" s="1"/>
      <c r="J41" s="1"/>
      <c r="K41" s="1"/>
      <c r="L41" s="1"/>
      <c r="M41" s="1"/>
      <c r="N41" s="1"/>
      <c r="O41" s="1"/>
      <c r="P41" s="1"/>
      <c r="Q41" s="1"/>
    </row>
    <row r="42" spans="3:17" ht="12.75">
      <c r="C42" s="1"/>
      <c r="D42" s="1"/>
      <c r="E42" s="1"/>
      <c r="F42" s="1"/>
      <c r="G42" s="1"/>
      <c r="H42" s="1"/>
      <c r="I42" s="1"/>
      <c r="J42" s="1"/>
      <c r="K42" s="1"/>
      <c r="L42" s="1"/>
      <c r="M42" s="1"/>
      <c r="N42" s="1"/>
      <c r="O42" s="1"/>
      <c r="P42" s="1"/>
      <c r="Q42" s="1"/>
    </row>
    <row r="43" spans="3:17" ht="12.75">
      <c r="C43" s="1"/>
      <c r="D43" s="1"/>
      <c r="E43" s="1"/>
      <c r="F43" s="1"/>
      <c r="G43" s="1"/>
      <c r="H43" s="1"/>
      <c r="I43" s="1"/>
      <c r="J43" s="1"/>
      <c r="K43" s="1"/>
      <c r="L43" s="1"/>
      <c r="M43" s="1"/>
      <c r="N43" s="1"/>
      <c r="O43" s="1"/>
      <c r="P43" s="1"/>
      <c r="Q43" s="1"/>
    </row>
    <row r="44" spans="3:17" ht="12.75">
      <c r="C44" s="1"/>
      <c r="D44" s="1"/>
      <c r="E44" s="1"/>
      <c r="F44" s="1"/>
      <c r="G44" s="1"/>
      <c r="H44" s="1"/>
      <c r="I44" s="1"/>
      <c r="J44" s="1"/>
      <c r="K44" s="1"/>
      <c r="L44" s="1"/>
      <c r="M44" s="1"/>
      <c r="N44" s="1"/>
      <c r="O44" s="1"/>
      <c r="P44" s="1"/>
      <c r="Q44" s="1"/>
    </row>
    <row r="45" spans="3:17" ht="12.75">
      <c r="C45" s="1"/>
      <c r="D45" s="1"/>
      <c r="E45" s="1"/>
      <c r="F45" s="1"/>
      <c r="G45" s="1"/>
      <c r="H45" s="1"/>
      <c r="I45" s="1"/>
      <c r="J45" s="1"/>
      <c r="K45" s="1"/>
      <c r="L45" s="1"/>
      <c r="M45" s="1"/>
      <c r="N45" s="1"/>
      <c r="O45" s="1"/>
      <c r="P45" s="1"/>
      <c r="Q45" s="1"/>
    </row>
    <row r="46" spans="3:17" ht="12.75">
      <c r="C46" s="1"/>
      <c r="D46" s="1"/>
      <c r="E46" s="1"/>
      <c r="F46" s="1"/>
      <c r="G46" s="1"/>
      <c r="H46" s="1"/>
      <c r="I46" s="1"/>
      <c r="J46" s="1"/>
      <c r="K46" s="1"/>
      <c r="L46" s="1"/>
      <c r="M46" s="1"/>
      <c r="N46" s="1"/>
      <c r="O46" s="1"/>
      <c r="P46" s="1"/>
      <c r="Q46" s="1"/>
    </row>
    <row r="47" spans="3:17" ht="12.75">
      <c r="C47" s="1"/>
      <c r="D47" s="1"/>
      <c r="E47" s="1"/>
      <c r="F47" s="1"/>
      <c r="G47" s="1"/>
      <c r="H47" s="1"/>
      <c r="I47" s="1"/>
      <c r="J47" s="1"/>
      <c r="K47" s="1"/>
      <c r="L47" s="1"/>
      <c r="M47" s="1"/>
      <c r="N47" s="1"/>
      <c r="O47" s="1"/>
      <c r="P47" s="1"/>
      <c r="Q47" s="1"/>
    </row>
    <row r="48" spans="3:17" ht="12.75">
      <c r="C48" s="1"/>
      <c r="D48" s="1"/>
      <c r="E48" s="1"/>
      <c r="F48" s="1"/>
      <c r="G48" s="1"/>
      <c r="H48" s="1"/>
      <c r="I48" s="1"/>
      <c r="J48" s="1"/>
      <c r="K48" s="1"/>
      <c r="L48" s="1"/>
      <c r="M48" s="1"/>
      <c r="N48" s="1"/>
      <c r="O48" s="1"/>
      <c r="P48" s="1"/>
      <c r="Q48" s="1"/>
    </row>
    <row r="49" spans="3:17" ht="12.75">
      <c r="C49" s="1"/>
      <c r="D49" s="1"/>
      <c r="E49" s="1"/>
      <c r="F49" s="1"/>
      <c r="G49" s="1"/>
      <c r="H49" s="1"/>
      <c r="I49" s="1"/>
      <c r="J49" s="1"/>
      <c r="K49" s="1"/>
      <c r="L49" s="1"/>
      <c r="M49" s="1"/>
      <c r="N49" s="1"/>
      <c r="O49" s="1"/>
      <c r="P49" s="1"/>
      <c r="Q49" s="1"/>
    </row>
    <row r="50" spans="3:17" ht="12.75">
      <c r="C50" s="1"/>
      <c r="D50" s="1"/>
      <c r="E50" s="1"/>
      <c r="F50" s="1"/>
      <c r="G50" s="1"/>
      <c r="H50" s="1"/>
      <c r="I50" s="1"/>
      <c r="J50" s="1"/>
      <c r="K50" s="1"/>
      <c r="L50" s="1"/>
      <c r="M50" s="1"/>
      <c r="N50" s="1"/>
      <c r="O50" s="1"/>
      <c r="P50" s="1"/>
      <c r="Q50" s="1"/>
    </row>
    <row r="51" spans="3:17" ht="12.75">
      <c r="C51" s="1"/>
      <c r="D51" s="1"/>
      <c r="E51" s="1"/>
      <c r="F51" s="1"/>
      <c r="G51" s="1"/>
      <c r="H51" s="1"/>
      <c r="I51" s="1"/>
      <c r="J51" s="1"/>
      <c r="K51" s="1"/>
      <c r="L51" s="1"/>
      <c r="M51" s="1"/>
      <c r="N51" s="1"/>
      <c r="O51" s="1"/>
      <c r="P51" s="1"/>
      <c r="Q51" s="1"/>
    </row>
    <row r="52" spans="3:17" ht="12.75">
      <c r="C52" s="1"/>
      <c r="D52" s="1"/>
      <c r="E52" s="1"/>
      <c r="F52" s="1"/>
      <c r="G52" s="1"/>
      <c r="H52" s="1"/>
      <c r="I52" s="1"/>
      <c r="J52" s="1"/>
      <c r="K52" s="1"/>
      <c r="L52" s="1"/>
      <c r="M52" s="1"/>
      <c r="N52" s="1"/>
      <c r="O52" s="1"/>
      <c r="P52" s="1"/>
      <c r="Q52" s="1"/>
    </row>
    <row r="53" spans="3:17" ht="12.75">
      <c r="C53" s="1"/>
      <c r="D53" s="1"/>
      <c r="E53" s="1"/>
      <c r="F53" s="1"/>
      <c r="G53" s="1"/>
      <c r="H53" s="1"/>
      <c r="I53" s="1"/>
      <c r="J53" s="1"/>
      <c r="K53" s="1"/>
      <c r="L53" s="1"/>
      <c r="M53" s="1"/>
      <c r="N53" s="1"/>
      <c r="O53" s="1"/>
      <c r="P53" s="1"/>
      <c r="Q53" s="1"/>
    </row>
    <row r="54" spans="3:17" ht="12.75">
      <c r="C54" s="1"/>
      <c r="D54" s="1"/>
      <c r="E54" s="1"/>
      <c r="F54" s="1"/>
      <c r="G54" s="1"/>
      <c r="H54" s="1"/>
      <c r="I54" s="1"/>
      <c r="J54" s="1"/>
      <c r="K54" s="1"/>
      <c r="L54" s="1"/>
      <c r="M54" s="1"/>
      <c r="N54" s="1"/>
      <c r="O54" s="1"/>
      <c r="P54" s="1"/>
      <c r="Q54" s="1"/>
    </row>
    <row r="55" spans="3:17" ht="12.75">
      <c r="C55" s="1"/>
      <c r="D55" s="1"/>
      <c r="E55" s="1"/>
      <c r="F55" s="1"/>
      <c r="G55" s="1"/>
      <c r="H55" s="1"/>
      <c r="I55" s="1"/>
      <c r="J55" s="1"/>
      <c r="K55" s="1"/>
      <c r="L55" s="1"/>
      <c r="M55" s="1"/>
      <c r="N55" s="1"/>
      <c r="O55" s="1"/>
      <c r="P55" s="1"/>
      <c r="Q55" s="1"/>
    </row>
    <row r="56" spans="3:17" ht="12.75">
      <c r="C56" s="1"/>
      <c r="D56" s="1"/>
      <c r="E56" s="1"/>
      <c r="F56" s="1"/>
      <c r="G56" s="1"/>
      <c r="H56" s="1"/>
      <c r="I56" s="1"/>
      <c r="J56" s="1"/>
      <c r="K56" s="1"/>
      <c r="L56" s="1"/>
      <c r="M56" s="1"/>
      <c r="N56" s="1"/>
      <c r="O56" s="1"/>
      <c r="P56" s="1"/>
      <c r="Q56" s="1"/>
    </row>
    <row r="57" spans="3:17" ht="12.75">
      <c r="C57" s="1"/>
      <c r="D57" s="1"/>
      <c r="E57" s="1"/>
      <c r="F57" s="1"/>
      <c r="G57" s="1"/>
      <c r="H57" s="1"/>
      <c r="I57" s="1"/>
      <c r="J57" s="1"/>
      <c r="K57" s="1"/>
      <c r="L57" s="1"/>
      <c r="M57" s="1"/>
      <c r="N57" s="1"/>
      <c r="O57" s="1"/>
      <c r="P57" s="1"/>
      <c r="Q57" s="1"/>
    </row>
    <row r="58" spans="3:17" ht="12.75">
      <c r="C58" s="1"/>
      <c r="D58" s="1"/>
      <c r="E58" s="1"/>
      <c r="F58" s="1"/>
      <c r="G58" s="1"/>
      <c r="H58" s="1"/>
      <c r="I58" s="1"/>
      <c r="J58" s="1"/>
      <c r="K58" s="1"/>
      <c r="L58" s="1"/>
      <c r="M58" s="1"/>
      <c r="N58" s="1"/>
      <c r="O58" s="1"/>
      <c r="P58" s="1"/>
      <c r="Q58" s="1"/>
    </row>
    <row r="59" spans="3:17" ht="12.75">
      <c r="C59" s="1"/>
      <c r="D59" s="1"/>
      <c r="E59" s="1"/>
      <c r="F59" s="1"/>
      <c r="G59" s="1"/>
      <c r="H59" s="1"/>
      <c r="I59" s="1"/>
      <c r="J59" s="1"/>
      <c r="K59" s="1"/>
      <c r="L59" s="1"/>
      <c r="M59" s="1"/>
      <c r="N59" s="1"/>
      <c r="O59" s="1"/>
      <c r="P59" s="1"/>
      <c r="Q59" s="1"/>
    </row>
    <row r="60" spans="3:17" ht="12.75">
      <c r="C60" s="1"/>
      <c r="D60" s="1"/>
      <c r="E60" s="1"/>
      <c r="F60" s="1"/>
      <c r="G60" s="1"/>
      <c r="H60" s="1"/>
      <c r="I60" s="1"/>
      <c r="J60" s="1"/>
      <c r="K60" s="1"/>
      <c r="L60" s="1"/>
      <c r="M60" s="1"/>
      <c r="N60" s="1"/>
      <c r="O60" s="1"/>
      <c r="P60" s="1"/>
      <c r="Q60" s="1"/>
    </row>
    <row r="61" spans="3:17" ht="12.75">
      <c r="C61" s="1"/>
      <c r="D61" s="1"/>
      <c r="E61" s="1"/>
      <c r="F61" s="1"/>
      <c r="G61" s="1"/>
      <c r="H61" s="1"/>
      <c r="I61" s="1"/>
      <c r="J61" s="1"/>
      <c r="K61" s="1"/>
      <c r="L61" s="1"/>
      <c r="M61" s="1"/>
      <c r="N61" s="1"/>
      <c r="O61" s="1"/>
      <c r="P61" s="1"/>
      <c r="Q61" s="1"/>
    </row>
    <row r="62" spans="3:17" ht="12.75">
      <c r="C62" s="1"/>
      <c r="D62" s="1"/>
      <c r="E62" s="1"/>
      <c r="F62" s="1"/>
      <c r="G62" s="1"/>
      <c r="H62" s="1"/>
      <c r="I62" s="1"/>
      <c r="J62" s="1"/>
      <c r="K62" s="1"/>
      <c r="L62" s="1"/>
      <c r="M62" s="1"/>
      <c r="N62" s="1"/>
      <c r="O62" s="1"/>
      <c r="P62" s="1"/>
      <c r="Q62" s="1"/>
    </row>
    <row r="63" spans="3:17" ht="12.75">
      <c r="C63" s="1"/>
      <c r="D63" s="1"/>
      <c r="E63" s="1"/>
      <c r="F63" s="1"/>
      <c r="G63" s="1"/>
      <c r="H63" s="1"/>
      <c r="I63" s="1"/>
      <c r="J63" s="1"/>
      <c r="K63" s="1"/>
      <c r="L63" s="1"/>
      <c r="M63" s="1"/>
      <c r="N63" s="1"/>
      <c r="O63" s="1"/>
      <c r="P63" s="1"/>
      <c r="Q63" s="1"/>
    </row>
    <row r="64" spans="3:17" ht="12.75">
      <c r="C64" s="1"/>
      <c r="D64" s="1"/>
      <c r="E64" s="1"/>
      <c r="F64" s="1"/>
      <c r="G64" s="1"/>
      <c r="H64" s="1"/>
      <c r="I64" s="1"/>
      <c r="J64" s="1"/>
      <c r="K64" s="1"/>
      <c r="L64" s="1"/>
      <c r="M64" s="1"/>
      <c r="N64" s="1"/>
      <c r="O64" s="1"/>
      <c r="P64" s="1"/>
      <c r="Q64" s="1"/>
    </row>
    <row r="65" spans="3:17" ht="12.75">
      <c r="C65" s="1"/>
      <c r="D65" s="1"/>
      <c r="E65" s="1"/>
      <c r="F65" s="1"/>
      <c r="G65" s="1"/>
      <c r="H65" s="1"/>
      <c r="I65" s="1"/>
      <c r="J65" s="1"/>
      <c r="K65" s="1"/>
      <c r="L65" s="1"/>
      <c r="M65" s="1"/>
      <c r="N65" s="1"/>
      <c r="O65" s="1"/>
      <c r="P65" s="1"/>
      <c r="Q65" s="1"/>
    </row>
    <row r="66" spans="3:17" ht="12.75">
      <c r="C66" s="1"/>
      <c r="D66" s="1"/>
      <c r="E66" s="1"/>
      <c r="F66" s="1"/>
      <c r="G66" s="1"/>
      <c r="H66" s="1"/>
      <c r="I66" s="1"/>
      <c r="J66" s="1"/>
      <c r="K66" s="1"/>
      <c r="L66" s="1"/>
      <c r="M66" s="1"/>
      <c r="N66" s="1"/>
      <c r="O66" s="1"/>
      <c r="P66" s="1"/>
      <c r="Q66" s="1"/>
    </row>
    <row r="67" spans="3:17" ht="12.75">
      <c r="C67" s="1"/>
      <c r="D67" s="1"/>
      <c r="E67" s="1"/>
      <c r="F67" s="1"/>
      <c r="G67" s="1"/>
      <c r="H67" s="1"/>
      <c r="I67" s="1"/>
      <c r="J67" s="1"/>
      <c r="K67" s="1"/>
      <c r="L67" s="1"/>
      <c r="M67" s="1"/>
      <c r="N67" s="1"/>
      <c r="O67" s="1"/>
      <c r="P67" s="1"/>
      <c r="Q67" s="1"/>
    </row>
    <row r="68" spans="3:17" ht="12.75">
      <c r="C68" s="1"/>
      <c r="D68" s="1"/>
      <c r="E68" s="1"/>
      <c r="F68" s="1"/>
      <c r="G68" s="1"/>
      <c r="H68" s="1"/>
      <c r="I68" s="1"/>
      <c r="J68" s="1"/>
      <c r="K68" s="1"/>
      <c r="L68" s="1"/>
      <c r="M68" s="1"/>
      <c r="N68" s="1"/>
      <c r="O68" s="1"/>
      <c r="P68" s="1"/>
      <c r="Q68" s="1"/>
    </row>
    <row r="69" spans="3:17" ht="12.75">
      <c r="C69" s="1"/>
      <c r="D69" s="1"/>
      <c r="E69" s="1"/>
      <c r="F69" s="1"/>
      <c r="G69" s="1"/>
      <c r="H69" s="1"/>
      <c r="I69" s="1"/>
      <c r="J69" s="1"/>
      <c r="K69" s="1"/>
      <c r="L69" s="1"/>
      <c r="M69" s="1"/>
      <c r="N69" s="1"/>
      <c r="O69" s="1"/>
      <c r="P69" s="1"/>
      <c r="Q69" s="1"/>
    </row>
    <row r="70" spans="3:17" ht="12.75">
      <c r="C70" s="1"/>
      <c r="D70" s="1"/>
      <c r="E70" s="1"/>
      <c r="F70" s="1"/>
      <c r="G70" s="1"/>
      <c r="H70" s="1"/>
      <c r="I70" s="1"/>
      <c r="J70" s="1"/>
      <c r="K70" s="1"/>
      <c r="L70" s="1"/>
      <c r="M70" s="1"/>
      <c r="N70" s="1"/>
      <c r="O70" s="1"/>
      <c r="P70" s="1"/>
      <c r="Q70" s="1"/>
    </row>
    <row r="71" spans="3:17" ht="12.75">
      <c r="C71" s="1"/>
      <c r="D71" s="1"/>
      <c r="E71" s="1"/>
      <c r="F71" s="1"/>
      <c r="G71" s="1"/>
      <c r="H71" s="1"/>
      <c r="I71" s="1"/>
      <c r="J71" s="1"/>
      <c r="K71" s="1"/>
      <c r="L71" s="1"/>
      <c r="M71" s="1"/>
      <c r="N71" s="1"/>
      <c r="O71" s="1"/>
      <c r="P71" s="1"/>
      <c r="Q71" s="1"/>
    </row>
    <row r="72" spans="3:17" ht="12.75">
      <c r="C72" s="1"/>
      <c r="D72" s="1"/>
      <c r="E72" s="1"/>
      <c r="F72" s="1"/>
      <c r="G72" s="1"/>
      <c r="H72" s="1"/>
      <c r="I72" s="1"/>
      <c r="J72" s="1"/>
      <c r="K72" s="1"/>
      <c r="L72" s="1"/>
      <c r="M72" s="1"/>
      <c r="N72" s="1"/>
      <c r="O72" s="1"/>
      <c r="P72" s="1"/>
      <c r="Q72" s="1"/>
    </row>
    <row r="73" spans="3:17" ht="12.75">
      <c r="C73" s="1"/>
      <c r="D73" s="1"/>
      <c r="E73" s="1"/>
      <c r="F73" s="1"/>
      <c r="G73" s="1"/>
      <c r="H73" s="1"/>
      <c r="I73" s="1"/>
      <c r="J73" s="1"/>
      <c r="K73" s="1"/>
      <c r="L73" s="1"/>
      <c r="M73" s="1"/>
      <c r="N73" s="1"/>
      <c r="O73" s="1"/>
      <c r="P73" s="1"/>
      <c r="Q73" s="1"/>
    </row>
    <row r="74" spans="3:17" ht="12.75">
      <c r="C74" s="1"/>
      <c r="D74" s="1"/>
      <c r="E74" s="1"/>
      <c r="F74" s="1"/>
      <c r="G74" s="1"/>
      <c r="H74" s="1"/>
      <c r="I74" s="1"/>
      <c r="J74" s="1"/>
      <c r="K74" s="1"/>
      <c r="L74" s="1"/>
      <c r="M74" s="1"/>
      <c r="N74" s="1"/>
      <c r="O74" s="1"/>
      <c r="P74" s="1"/>
      <c r="Q74" s="1"/>
    </row>
    <row r="75" spans="3:17" ht="12.75">
      <c r="C75" s="1"/>
      <c r="D75" s="1"/>
      <c r="E75" s="1"/>
      <c r="F75" s="1"/>
      <c r="G75" s="1"/>
      <c r="H75" s="1"/>
      <c r="I75" s="1"/>
      <c r="J75" s="1"/>
      <c r="K75" s="1"/>
      <c r="L75" s="1"/>
      <c r="M75" s="1"/>
      <c r="N75" s="1"/>
      <c r="O75" s="1"/>
      <c r="P75" s="1"/>
      <c r="Q75" s="1"/>
    </row>
    <row r="76" spans="3:17" ht="12.75">
      <c r="C76" s="1"/>
      <c r="D76" s="1"/>
      <c r="E76" s="1"/>
      <c r="F76" s="1"/>
      <c r="G76" s="1"/>
      <c r="H76" s="1"/>
      <c r="I76" s="1"/>
      <c r="J76" s="1"/>
      <c r="K76" s="1"/>
      <c r="L76" s="1"/>
      <c r="M76" s="1"/>
      <c r="N76" s="1"/>
      <c r="O76" s="1"/>
      <c r="P76" s="1"/>
      <c r="Q76" s="1"/>
    </row>
    <row r="77" spans="3:17" ht="12.75">
      <c r="C77" s="1"/>
      <c r="D77" s="1"/>
      <c r="E77" s="1"/>
      <c r="F77" s="1"/>
      <c r="G77" s="1"/>
      <c r="H77" s="1"/>
      <c r="I77" s="1"/>
      <c r="J77" s="1"/>
      <c r="K77" s="1"/>
      <c r="L77" s="1"/>
      <c r="M77" s="1"/>
      <c r="N77" s="1"/>
      <c r="O77" s="1"/>
      <c r="P77" s="1"/>
      <c r="Q77" s="1"/>
    </row>
    <row r="78" spans="3:17" ht="12.75">
      <c r="C78" s="1"/>
      <c r="D78" s="1"/>
      <c r="E78" s="1"/>
      <c r="F78" s="1"/>
      <c r="G78" s="1"/>
      <c r="H78" s="1"/>
      <c r="I78" s="1"/>
      <c r="J78" s="1"/>
      <c r="K78" s="1"/>
      <c r="L78" s="1"/>
      <c r="M78" s="1"/>
      <c r="N78" s="1"/>
      <c r="O78" s="1"/>
      <c r="P78" s="1"/>
      <c r="Q78" s="1"/>
    </row>
    <row r="79" spans="3:17" ht="12.75">
      <c r="C79" s="1"/>
      <c r="D79" s="1"/>
      <c r="E79" s="1"/>
      <c r="F79" s="1"/>
      <c r="G79" s="1"/>
      <c r="H79" s="1"/>
      <c r="I79" s="1"/>
      <c r="J79" s="1"/>
      <c r="K79" s="1"/>
      <c r="L79" s="1"/>
      <c r="M79" s="1"/>
      <c r="N79" s="1"/>
      <c r="O79" s="1"/>
      <c r="P79" s="1"/>
      <c r="Q79" s="1"/>
    </row>
    <row r="80" spans="3:17" ht="12.75">
      <c r="C80" s="1"/>
      <c r="D80" s="1"/>
      <c r="E80" s="1"/>
      <c r="F80" s="1"/>
      <c r="G80" s="1"/>
      <c r="H80" s="1"/>
      <c r="I80" s="1"/>
      <c r="J80" s="1"/>
      <c r="K80" s="1"/>
      <c r="L80" s="1"/>
      <c r="M80" s="1"/>
      <c r="N80" s="1"/>
      <c r="O80" s="1"/>
      <c r="P80" s="1"/>
      <c r="Q80" s="1"/>
    </row>
    <row r="81" spans="3:17" ht="12.75">
      <c r="C81" s="1"/>
      <c r="D81" s="1"/>
      <c r="E81" s="1"/>
      <c r="F81" s="1"/>
      <c r="G81" s="1"/>
      <c r="H81" s="1"/>
      <c r="I81" s="1"/>
      <c r="J81" s="1"/>
      <c r="K81" s="1"/>
      <c r="L81" s="1"/>
      <c r="M81" s="1"/>
      <c r="N81" s="1"/>
      <c r="O81" s="1"/>
      <c r="P81" s="1"/>
      <c r="Q81" s="1"/>
    </row>
    <row r="82" spans="3:17" ht="12.75">
      <c r="C82" s="1"/>
      <c r="D82" s="1"/>
      <c r="E82" s="1"/>
      <c r="F82" s="1"/>
      <c r="G82" s="1"/>
      <c r="H82" s="1"/>
      <c r="I82" s="1"/>
      <c r="J82" s="1"/>
      <c r="K82" s="1"/>
      <c r="L82" s="1"/>
      <c r="M82" s="1"/>
      <c r="N82" s="1"/>
      <c r="O82" s="1"/>
      <c r="P82" s="1"/>
      <c r="Q82" s="1"/>
    </row>
    <row r="83" spans="3:17" ht="12.75">
      <c r="C83" s="1"/>
      <c r="D83" s="1"/>
      <c r="E83" s="1"/>
      <c r="F83" s="1"/>
      <c r="G83" s="1"/>
      <c r="H83" s="1"/>
      <c r="I83" s="1"/>
      <c r="J83" s="1"/>
      <c r="K83" s="1"/>
      <c r="L83" s="1"/>
      <c r="M83" s="1"/>
      <c r="N83" s="1"/>
      <c r="O83" s="1"/>
      <c r="P83" s="1"/>
      <c r="Q83" s="1"/>
    </row>
    <row r="84" spans="3:17" ht="12.75">
      <c r="C84" s="1"/>
      <c r="D84" s="1"/>
      <c r="E84" s="1"/>
      <c r="F84" s="1"/>
      <c r="G84" s="1"/>
      <c r="H84" s="1"/>
      <c r="I84" s="1"/>
      <c r="J84" s="1"/>
      <c r="K84" s="1"/>
      <c r="L84" s="1"/>
      <c r="M84" s="1"/>
      <c r="N84" s="1"/>
      <c r="O84" s="1"/>
      <c r="P84" s="1"/>
      <c r="Q84" s="1"/>
    </row>
    <row r="85" spans="3:17" ht="12.75">
      <c r="C85" s="1"/>
      <c r="D85" s="1"/>
      <c r="E85" s="1"/>
      <c r="F85" s="1"/>
      <c r="G85" s="1"/>
      <c r="H85" s="1"/>
      <c r="I85" s="1"/>
      <c r="J85" s="1"/>
      <c r="K85" s="1"/>
      <c r="L85" s="1"/>
      <c r="M85" s="1"/>
      <c r="N85" s="1"/>
      <c r="O85" s="1"/>
      <c r="P85" s="1"/>
      <c r="Q85" s="1"/>
    </row>
    <row r="86" spans="3:17" ht="12.75">
      <c r="C86" s="1"/>
      <c r="D86" s="1"/>
      <c r="E86" s="1"/>
      <c r="F86" s="1"/>
      <c r="G86" s="1"/>
      <c r="H86" s="1"/>
      <c r="I86" s="1"/>
      <c r="J86" s="1"/>
      <c r="K86" s="1"/>
      <c r="L86" s="1"/>
      <c r="M86" s="1"/>
      <c r="N86" s="1"/>
      <c r="O86" s="1"/>
      <c r="P86" s="1"/>
      <c r="Q86" s="1"/>
    </row>
    <row r="87" spans="3:17" ht="12.75">
      <c r="C87" s="1"/>
      <c r="D87" s="1"/>
      <c r="E87" s="1"/>
      <c r="F87" s="1"/>
      <c r="G87" s="1"/>
      <c r="H87" s="1"/>
      <c r="I87" s="1"/>
      <c r="J87" s="1"/>
      <c r="K87" s="1"/>
      <c r="L87" s="1"/>
      <c r="M87" s="1"/>
      <c r="N87" s="1"/>
      <c r="O87" s="1"/>
      <c r="P87" s="1"/>
      <c r="Q87" s="1"/>
    </row>
    <row r="88" spans="3:17" ht="12.75">
      <c r="C88" s="1"/>
      <c r="D88" s="1"/>
      <c r="E88" s="1"/>
      <c r="F88" s="1"/>
      <c r="G88" s="1"/>
      <c r="H88" s="1"/>
      <c r="I88" s="1"/>
      <c r="J88" s="1"/>
      <c r="K88" s="1"/>
      <c r="L88" s="1"/>
      <c r="M88" s="1"/>
      <c r="N88" s="1"/>
      <c r="O88" s="1"/>
      <c r="P88" s="1"/>
      <c r="Q88" s="1"/>
    </row>
    <row r="89" spans="3:17" ht="12.75">
      <c r="C89" s="1"/>
      <c r="D89" s="1"/>
      <c r="E89" s="1"/>
      <c r="F89" s="1"/>
      <c r="G89" s="1"/>
      <c r="H89" s="1"/>
      <c r="I89" s="1"/>
      <c r="J89" s="1"/>
      <c r="K89" s="1"/>
      <c r="L89" s="1"/>
      <c r="M89" s="1"/>
      <c r="N89" s="1"/>
      <c r="O89" s="1"/>
      <c r="P89" s="1"/>
      <c r="Q89" s="1"/>
    </row>
    <row r="90" spans="3:17" ht="12.75">
      <c r="C90" s="1"/>
      <c r="D90" s="1"/>
      <c r="E90" s="1"/>
      <c r="F90" s="1"/>
      <c r="G90" s="1"/>
      <c r="H90" s="1"/>
      <c r="I90" s="1"/>
      <c r="J90" s="1"/>
      <c r="K90" s="1"/>
      <c r="L90" s="1"/>
      <c r="M90" s="1"/>
      <c r="N90" s="1"/>
      <c r="O90" s="1"/>
      <c r="P90" s="1"/>
      <c r="Q90" s="1"/>
    </row>
    <row r="91" spans="3:17" ht="12.75">
      <c r="C91" s="1"/>
      <c r="D91" s="1"/>
      <c r="E91" s="1"/>
      <c r="F91" s="1"/>
      <c r="G91" s="1"/>
      <c r="H91" s="1"/>
      <c r="I91" s="1"/>
      <c r="J91" s="1"/>
      <c r="K91" s="1"/>
      <c r="L91" s="1"/>
      <c r="M91" s="1"/>
      <c r="N91" s="1"/>
      <c r="O91" s="1"/>
      <c r="P91" s="1"/>
      <c r="Q91" s="1"/>
    </row>
    <row r="92" spans="3:17" ht="12.75">
      <c r="C92" s="1"/>
      <c r="D92" s="1"/>
      <c r="E92" s="1"/>
      <c r="F92" s="1"/>
      <c r="G92" s="1"/>
      <c r="H92" s="1"/>
      <c r="I92" s="1"/>
      <c r="J92" s="1"/>
      <c r="K92" s="1"/>
      <c r="L92" s="1"/>
      <c r="M92" s="1"/>
      <c r="N92" s="1"/>
      <c r="O92" s="1"/>
      <c r="P92" s="1"/>
      <c r="Q92" s="1"/>
    </row>
    <row r="93" spans="3:17" ht="12.75">
      <c r="C93" s="1"/>
      <c r="D93" s="1"/>
      <c r="E93" s="1"/>
      <c r="F93" s="1"/>
      <c r="G93" s="1"/>
      <c r="H93" s="1"/>
      <c r="I93" s="1"/>
      <c r="J93" s="1"/>
      <c r="K93" s="1"/>
      <c r="L93" s="1"/>
      <c r="M93" s="1"/>
      <c r="N93" s="1"/>
      <c r="O93" s="1"/>
      <c r="P93" s="1"/>
      <c r="Q93" s="1"/>
    </row>
    <row r="94" spans="3:17" ht="12.75">
      <c r="C94" s="1"/>
      <c r="D94" s="1"/>
      <c r="E94" s="1"/>
      <c r="F94" s="1"/>
      <c r="G94" s="1"/>
      <c r="H94" s="1"/>
      <c r="I94" s="1"/>
      <c r="J94" s="1"/>
      <c r="K94" s="1"/>
      <c r="L94" s="1"/>
      <c r="M94" s="1"/>
      <c r="N94" s="1"/>
      <c r="O94" s="1"/>
      <c r="P94" s="1"/>
      <c r="Q94" s="1"/>
    </row>
    <row r="95" spans="3:17" ht="12.75">
      <c r="C95" s="1"/>
      <c r="D95" s="1"/>
      <c r="E95" s="1"/>
      <c r="F95" s="1"/>
      <c r="G95" s="1"/>
      <c r="H95" s="1"/>
      <c r="I95" s="1"/>
      <c r="J95" s="1"/>
      <c r="K95" s="1"/>
      <c r="L95" s="1"/>
      <c r="M95" s="1"/>
      <c r="N95" s="1"/>
      <c r="O95" s="1"/>
      <c r="P95" s="1"/>
      <c r="Q95" s="1"/>
    </row>
    <row r="96" spans="3:17" ht="12.75">
      <c r="C96" s="1"/>
      <c r="D96" s="1"/>
      <c r="E96" s="1"/>
      <c r="F96" s="1"/>
      <c r="G96" s="1"/>
      <c r="H96" s="1"/>
      <c r="I96" s="1"/>
      <c r="J96" s="1"/>
      <c r="K96" s="1"/>
      <c r="L96" s="1"/>
      <c r="M96" s="1"/>
      <c r="N96" s="1"/>
      <c r="O96" s="1"/>
      <c r="P96" s="1"/>
      <c r="Q96" s="1"/>
    </row>
    <row r="97" spans="3:17" ht="12.75">
      <c r="C97" s="1"/>
      <c r="D97" s="1"/>
      <c r="E97" s="1"/>
      <c r="F97" s="1"/>
      <c r="G97" s="1"/>
      <c r="H97" s="1"/>
      <c r="I97" s="1"/>
      <c r="J97" s="1"/>
      <c r="K97" s="1"/>
      <c r="L97" s="1"/>
      <c r="M97" s="1"/>
      <c r="N97" s="1"/>
      <c r="O97" s="1"/>
      <c r="P97" s="1"/>
      <c r="Q97" s="1"/>
    </row>
    <row r="98" spans="3:17" ht="12.75">
      <c r="C98" s="1"/>
      <c r="D98" s="1"/>
      <c r="E98" s="1"/>
      <c r="F98" s="1"/>
      <c r="G98" s="1"/>
      <c r="H98" s="1"/>
      <c r="I98" s="1"/>
      <c r="J98" s="1"/>
      <c r="K98" s="1"/>
      <c r="L98" s="1"/>
      <c r="M98" s="1"/>
      <c r="N98" s="1"/>
      <c r="O98" s="1"/>
      <c r="P98" s="1"/>
      <c r="Q98" s="1"/>
    </row>
    <row r="99" spans="3:17" ht="12.75">
      <c r="C99" s="1"/>
      <c r="D99" s="1"/>
      <c r="E99" s="1"/>
      <c r="F99" s="1"/>
      <c r="G99" s="1"/>
      <c r="H99" s="1"/>
      <c r="I99" s="1"/>
      <c r="J99" s="1"/>
      <c r="K99" s="1"/>
      <c r="L99" s="1"/>
      <c r="M99" s="1"/>
      <c r="N99" s="1"/>
      <c r="O99" s="1"/>
      <c r="P99" s="1"/>
      <c r="Q99" s="1"/>
    </row>
    <row r="100" spans="3:17" ht="12.75">
      <c r="C100" s="1"/>
      <c r="D100" s="1"/>
      <c r="E100" s="1"/>
      <c r="F100" s="1"/>
      <c r="G100" s="1"/>
      <c r="H100" s="1"/>
      <c r="I100" s="1"/>
      <c r="J100" s="1"/>
      <c r="K100" s="1"/>
      <c r="L100" s="1"/>
      <c r="M100" s="1"/>
      <c r="N100" s="1"/>
      <c r="O100" s="1"/>
      <c r="P100" s="1"/>
      <c r="Q100" s="1"/>
    </row>
    <row r="101" spans="3:17" ht="12.75">
      <c r="C101" s="1"/>
      <c r="D101" s="1"/>
      <c r="E101" s="1"/>
      <c r="F101" s="1"/>
      <c r="G101" s="1"/>
      <c r="H101" s="1"/>
      <c r="I101" s="1"/>
      <c r="J101" s="1"/>
      <c r="K101" s="1"/>
      <c r="L101" s="1"/>
      <c r="M101" s="1"/>
      <c r="N101" s="1"/>
      <c r="O101" s="1"/>
      <c r="P101" s="1"/>
      <c r="Q101" s="1"/>
    </row>
    <row r="102" spans="3:17" ht="12.75">
      <c r="C102" s="1"/>
      <c r="D102" s="1"/>
      <c r="E102" s="1"/>
      <c r="F102" s="1"/>
      <c r="G102" s="1"/>
      <c r="H102" s="1"/>
      <c r="I102" s="1"/>
      <c r="J102" s="1"/>
      <c r="K102" s="1"/>
      <c r="L102" s="1"/>
      <c r="M102" s="1"/>
      <c r="N102" s="1"/>
      <c r="O102" s="1"/>
      <c r="P102" s="1"/>
      <c r="Q102" s="1"/>
    </row>
    <row r="103" spans="3:17" ht="12.75">
      <c r="C103" s="1"/>
      <c r="D103" s="1"/>
      <c r="E103" s="1"/>
      <c r="F103" s="1"/>
      <c r="G103" s="1"/>
      <c r="H103" s="1"/>
      <c r="I103" s="1"/>
      <c r="J103" s="1"/>
      <c r="K103" s="1"/>
      <c r="L103" s="1"/>
      <c r="M103" s="1"/>
      <c r="N103" s="1"/>
      <c r="O103" s="1"/>
      <c r="P103" s="1"/>
      <c r="Q103" s="1"/>
    </row>
    <row r="104" spans="3:17" ht="12.75">
      <c r="C104" s="1"/>
      <c r="D104" s="1"/>
      <c r="E104" s="1"/>
      <c r="F104" s="1"/>
      <c r="G104" s="1"/>
      <c r="H104" s="1"/>
      <c r="I104" s="1"/>
      <c r="J104" s="1"/>
      <c r="K104" s="1"/>
      <c r="L104" s="1"/>
      <c r="M104" s="1"/>
      <c r="N104" s="1"/>
      <c r="O104" s="1"/>
      <c r="P104" s="1"/>
      <c r="Q104" s="1"/>
    </row>
    <row r="105" spans="3:17" ht="12.75">
      <c r="C105" s="1"/>
      <c r="D105" s="1"/>
      <c r="E105" s="1"/>
      <c r="F105" s="1"/>
      <c r="G105" s="1"/>
      <c r="H105" s="1"/>
      <c r="I105" s="1"/>
      <c r="J105" s="1"/>
      <c r="K105" s="1"/>
      <c r="L105" s="1"/>
      <c r="M105" s="1"/>
      <c r="N105" s="1"/>
      <c r="O105" s="1"/>
      <c r="P105" s="1"/>
      <c r="Q105" s="1"/>
    </row>
    <row r="106" spans="3:17" ht="12.75">
      <c r="C106" s="1"/>
      <c r="D106" s="1"/>
      <c r="E106" s="1"/>
      <c r="F106" s="1"/>
      <c r="G106" s="1"/>
      <c r="H106" s="1"/>
      <c r="I106" s="1"/>
      <c r="J106" s="1"/>
      <c r="K106" s="1"/>
      <c r="L106" s="1"/>
      <c r="M106" s="1"/>
      <c r="N106" s="1"/>
      <c r="O106" s="1"/>
      <c r="P106" s="1"/>
      <c r="Q106" s="1"/>
    </row>
    <row r="107" spans="3:17" ht="12.75">
      <c r="C107" s="1"/>
      <c r="D107" s="1"/>
      <c r="E107" s="1"/>
      <c r="F107" s="1"/>
      <c r="G107" s="1"/>
      <c r="H107" s="1"/>
      <c r="I107" s="1"/>
      <c r="J107" s="1"/>
      <c r="K107" s="1"/>
      <c r="L107" s="1"/>
      <c r="M107" s="1"/>
      <c r="N107" s="1"/>
      <c r="O107" s="1"/>
      <c r="P107" s="1"/>
      <c r="Q107" s="1"/>
    </row>
    <row r="108" spans="3:17" ht="12.75">
      <c r="C108" s="1"/>
      <c r="D108" s="1"/>
      <c r="E108" s="1"/>
      <c r="F108" s="1"/>
      <c r="G108" s="1"/>
      <c r="H108" s="1"/>
      <c r="I108" s="1"/>
      <c r="J108" s="1"/>
      <c r="K108" s="1"/>
      <c r="L108" s="1"/>
      <c r="M108" s="1"/>
      <c r="N108" s="1"/>
      <c r="O108" s="1"/>
      <c r="P108" s="1"/>
      <c r="Q108" s="1"/>
    </row>
    <row r="109" spans="3:17" ht="12.75">
      <c r="C109" s="1"/>
      <c r="D109" s="1"/>
      <c r="E109" s="1"/>
      <c r="F109" s="1"/>
      <c r="G109" s="1"/>
      <c r="H109" s="1"/>
      <c r="I109" s="1"/>
      <c r="J109" s="1"/>
      <c r="K109" s="1"/>
      <c r="L109" s="1"/>
      <c r="M109" s="1"/>
      <c r="N109" s="1"/>
      <c r="O109" s="1"/>
      <c r="P109" s="1"/>
      <c r="Q109" s="1"/>
    </row>
    <row r="110" spans="3:17" ht="12.75">
      <c r="C110" s="1"/>
      <c r="D110" s="1"/>
      <c r="E110" s="1"/>
      <c r="F110" s="1"/>
      <c r="G110" s="1"/>
      <c r="H110" s="1"/>
      <c r="I110" s="1"/>
      <c r="J110" s="1"/>
      <c r="K110" s="1"/>
      <c r="L110" s="1"/>
      <c r="M110" s="1"/>
      <c r="N110" s="1"/>
      <c r="O110" s="1"/>
      <c r="P110" s="1"/>
      <c r="Q110" s="1"/>
    </row>
    <row r="111" spans="3:17" ht="12.75">
      <c r="C111" s="1"/>
      <c r="D111" s="1"/>
      <c r="E111" s="1"/>
      <c r="F111" s="1"/>
      <c r="G111" s="1"/>
      <c r="H111" s="1"/>
      <c r="I111" s="1"/>
      <c r="J111" s="1"/>
      <c r="K111" s="1"/>
      <c r="L111" s="1"/>
      <c r="M111" s="1"/>
      <c r="N111" s="1"/>
      <c r="O111" s="1"/>
      <c r="P111" s="1"/>
      <c r="Q111" s="1"/>
    </row>
    <row r="112" spans="3:17" ht="12.75">
      <c r="C112" s="1"/>
      <c r="D112" s="1"/>
      <c r="E112" s="1"/>
      <c r="F112" s="1"/>
      <c r="G112" s="1"/>
      <c r="H112" s="1"/>
      <c r="I112" s="1"/>
      <c r="J112" s="1"/>
      <c r="K112" s="1"/>
      <c r="L112" s="1"/>
      <c r="M112" s="1"/>
      <c r="N112" s="1"/>
      <c r="O112" s="1"/>
      <c r="P112" s="1"/>
      <c r="Q112" s="1"/>
    </row>
    <row r="113" spans="3:17" ht="12.75">
      <c r="C113" s="1"/>
      <c r="D113" s="1"/>
      <c r="E113" s="1"/>
      <c r="F113" s="1"/>
      <c r="G113" s="1"/>
      <c r="H113" s="1"/>
      <c r="I113" s="1"/>
      <c r="J113" s="1"/>
      <c r="K113" s="1"/>
      <c r="L113" s="1"/>
      <c r="M113" s="1"/>
      <c r="N113" s="1"/>
      <c r="O113" s="1"/>
      <c r="P113" s="1"/>
      <c r="Q113" s="1"/>
    </row>
    <row r="114" spans="3:17" ht="12.75">
      <c r="C114" s="1"/>
      <c r="D114" s="1"/>
      <c r="E114" s="1"/>
      <c r="F114" s="1"/>
      <c r="G114" s="1"/>
      <c r="H114" s="1"/>
      <c r="I114" s="1"/>
      <c r="J114" s="1"/>
      <c r="K114" s="1"/>
      <c r="L114" s="1"/>
      <c r="M114" s="1"/>
      <c r="N114" s="1"/>
      <c r="O114" s="1"/>
      <c r="P114" s="1"/>
      <c r="Q114" s="1"/>
    </row>
    <row r="115" spans="3:17" ht="12.75">
      <c r="C115" s="1"/>
      <c r="D115" s="1"/>
      <c r="E115" s="1"/>
      <c r="F115" s="1"/>
      <c r="G115" s="1"/>
      <c r="H115" s="1"/>
      <c r="I115" s="1"/>
      <c r="J115" s="1"/>
      <c r="K115" s="1"/>
      <c r="L115" s="1"/>
      <c r="M115" s="1"/>
      <c r="N115" s="1"/>
      <c r="O115" s="1"/>
      <c r="P115" s="1"/>
      <c r="Q115" s="1"/>
    </row>
    <row r="116" spans="3:17" ht="12.75">
      <c r="C116" s="1"/>
      <c r="D116" s="1"/>
      <c r="E116" s="1"/>
      <c r="F116" s="1"/>
      <c r="G116" s="1"/>
      <c r="H116" s="1"/>
      <c r="I116" s="1"/>
      <c r="J116" s="1"/>
      <c r="K116" s="1"/>
      <c r="L116" s="1"/>
      <c r="M116" s="1"/>
      <c r="N116" s="1"/>
      <c r="O116" s="1"/>
      <c r="P116" s="1"/>
      <c r="Q116" s="1"/>
    </row>
    <row r="117" spans="3:17" ht="12.75">
      <c r="C117" s="1"/>
      <c r="D117" s="1"/>
      <c r="E117" s="1"/>
      <c r="F117" s="1"/>
      <c r="G117" s="1"/>
      <c r="H117" s="1"/>
      <c r="I117" s="1"/>
      <c r="J117" s="1"/>
      <c r="K117" s="1"/>
      <c r="L117" s="1"/>
      <c r="M117" s="1"/>
      <c r="N117" s="1"/>
      <c r="O117" s="1"/>
      <c r="P117" s="1"/>
      <c r="Q117" s="1"/>
    </row>
    <row r="118" spans="3:17" ht="12.75">
      <c r="C118" s="1"/>
      <c r="D118" s="1"/>
      <c r="E118" s="1"/>
      <c r="F118" s="1"/>
      <c r="G118" s="1"/>
      <c r="H118" s="1"/>
      <c r="I118" s="1"/>
      <c r="J118" s="1"/>
      <c r="K118" s="1"/>
      <c r="L118" s="1"/>
      <c r="M118" s="1"/>
      <c r="N118" s="1"/>
      <c r="O118" s="1"/>
      <c r="P118" s="1"/>
      <c r="Q118" s="1"/>
    </row>
    <row r="119" spans="3:17" ht="12.75">
      <c r="C119" s="1"/>
      <c r="D119" s="1"/>
      <c r="E119" s="1"/>
      <c r="F119" s="1"/>
      <c r="G119" s="1"/>
      <c r="H119" s="1"/>
      <c r="I119" s="1"/>
      <c r="J119" s="1"/>
      <c r="K119" s="1"/>
      <c r="L119" s="1"/>
      <c r="M119" s="1"/>
      <c r="N119" s="1"/>
      <c r="O119" s="1"/>
      <c r="P119" s="1"/>
      <c r="Q119" s="1"/>
    </row>
    <row r="120" spans="3:17" ht="12.75">
      <c r="C120" s="1"/>
      <c r="D120" s="1"/>
      <c r="E120" s="1"/>
      <c r="F120" s="1"/>
      <c r="G120" s="1"/>
      <c r="H120" s="1"/>
      <c r="I120" s="1"/>
      <c r="J120" s="1"/>
      <c r="K120" s="1"/>
      <c r="L120" s="1"/>
      <c r="M120" s="1"/>
      <c r="N120" s="1"/>
      <c r="O120" s="1"/>
      <c r="P120" s="1"/>
      <c r="Q120" s="1"/>
    </row>
    <row r="121" spans="3:17" ht="12.75">
      <c r="C121" s="1"/>
      <c r="D121" s="1"/>
      <c r="E121" s="1"/>
      <c r="F121" s="1"/>
      <c r="G121" s="1"/>
      <c r="H121" s="1"/>
      <c r="I121" s="1"/>
      <c r="J121" s="1"/>
      <c r="K121" s="1"/>
      <c r="L121" s="1"/>
      <c r="M121" s="1"/>
      <c r="N121" s="1"/>
      <c r="O121" s="1"/>
      <c r="P121" s="1"/>
      <c r="Q121" s="1"/>
    </row>
    <row r="122" spans="3:17" ht="12.75">
      <c r="C122" s="1"/>
      <c r="D122" s="1"/>
      <c r="E122" s="1"/>
      <c r="F122" s="1"/>
      <c r="G122" s="1"/>
      <c r="H122" s="1"/>
      <c r="I122" s="1"/>
      <c r="J122" s="1"/>
      <c r="K122" s="1"/>
      <c r="L122" s="1"/>
      <c r="M122" s="1"/>
      <c r="N122" s="1"/>
      <c r="O122" s="1"/>
      <c r="P122" s="1"/>
      <c r="Q122" s="1"/>
    </row>
    <row r="123" spans="3:17" ht="12.75">
      <c r="C123" s="1"/>
      <c r="D123" s="1"/>
      <c r="E123" s="1"/>
      <c r="F123" s="1"/>
      <c r="G123" s="1"/>
      <c r="H123" s="1"/>
      <c r="I123" s="1"/>
      <c r="J123" s="1"/>
      <c r="K123" s="1"/>
      <c r="L123" s="1"/>
      <c r="M123" s="1"/>
      <c r="N123" s="1"/>
      <c r="O123" s="1"/>
      <c r="P123" s="1"/>
      <c r="Q123" s="1"/>
    </row>
    <row r="124" spans="3:17" ht="12.75">
      <c r="C124" s="1"/>
      <c r="D124" s="1"/>
      <c r="E124" s="1"/>
      <c r="F124" s="1"/>
      <c r="G124" s="1"/>
      <c r="H124" s="1"/>
      <c r="I124" s="1"/>
      <c r="J124" s="1"/>
      <c r="K124" s="1"/>
      <c r="L124" s="1"/>
      <c r="M124" s="1"/>
      <c r="N124" s="1"/>
      <c r="O124" s="1"/>
      <c r="P124" s="1"/>
      <c r="Q124" s="1"/>
    </row>
    <row r="125" spans="3:17" ht="12.75">
      <c r="C125" s="1"/>
      <c r="D125" s="1"/>
      <c r="E125" s="1"/>
      <c r="F125" s="1"/>
      <c r="G125" s="1"/>
      <c r="H125" s="1"/>
      <c r="I125" s="1"/>
      <c r="J125" s="1"/>
      <c r="K125" s="1"/>
      <c r="L125" s="1"/>
      <c r="M125" s="1"/>
      <c r="N125" s="1"/>
      <c r="O125" s="1"/>
      <c r="P125" s="1"/>
      <c r="Q125" s="1"/>
    </row>
    <row r="126" spans="3:17" ht="12.75">
      <c r="C126" s="1"/>
      <c r="D126" s="1"/>
      <c r="E126" s="1"/>
      <c r="F126" s="1"/>
      <c r="G126" s="1"/>
      <c r="H126" s="1"/>
      <c r="I126" s="1"/>
      <c r="J126" s="1"/>
      <c r="K126" s="1"/>
      <c r="L126" s="1"/>
      <c r="M126" s="1"/>
      <c r="N126" s="1"/>
      <c r="O126" s="1"/>
      <c r="P126" s="1"/>
      <c r="Q126" s="1"/>
    </row>
    <row r="127" spans="3:17" ht="12.75">
      <c r="C127" s="1"/>
      <c r="D127" s="1"/>
      <c r="E127" s="1"/>
      <c r="F127" s="1"/>
      <c r="G127" s="1"/>
      <c r="H127" s="1"/>
      <c r="I127" s="1"/>
      <c r="J127" s="1"/>
      <c r="K127" s="1"/>
      <c r="L127" s="1"/>
      <c r="M127" s="1"/>
      <c r="N127" s="1"/>
      <c r="O127" s="1"/>
      <c r="P127" s="1"/>
      <c r="Q127" s="1"/>
    </row>
    <row r="128" spans="3:17" ht="12.75">
      <c r="C128" s="1"/>
      <c r="D128" s="1"/>
      <c r="E128" s="1"/>
      <c r="F128" s="1"/>
      <c r="G128" s="1"/>
      <c r="H128" s="1"/>
      <c r="I128" s="1"/>
      <c r="J128" s="1"/>
      <c r="K128" s="1"/>
      <c r="L128" s="1"/>
      <c r="M128" s="1"/>
      <c r="N128" s="1"/>
      <c r="O128" s="1"/>
      <c r="P128" s="1"/>
      <c r="Q128" s="1"/>
    </row>
    <row r="129" spans="3:17" ht="12.75">
      <c r="C129" s="1"/>
      <c r="D129" s="1"/>
      <c r="E129" s="1"/>
      <c r="F129" s="1"/>
      <c r="G129" s="1"/>
      <c r="H129" s="1"/>
      <c r="I129" s="1"/>
      <c r="J129" s="1"/>
      <c r="K129" s="1"/>
      <c r="L129" s="1"/>
      <c r="M129" s="1"/>
      <c r="N129" s="1"/>
      <c r="O129" s="1"/>
      <c r="P129" s="1"/>
      <c r="Q129" s="1"/>
    </row>
    <row r="130" spans="3:17" ht="12.75">
      <c r="C130" s="1"/>
      <c r="D130" s="1"/>
      <c r="E130" s="1"/>
      <c r="F130" s="1"/>
      <c r="G130" s="1"/>
      <c r="H130" s="1"/>
      <c r="I130" s="1"/>
      <c r="J130" s="1"/>
      <c r="K130" s="1"/>
      <c r="L130" s="1"/>
      <c r="M130" s="1"/>
      <c r="N130" s="1"/>
      <c r="O130" s="1"/>
      <c r="P130" s="1"/>
      <c r="Q130" s="1"/>
    </row>
    <row r="131" spans="3:17" ht="12.75">
      <c r="C131" s="1"/>
      <c r="D131" s="1"/>
      <c r="E131" s="1"/>
      <c r="F131" s="1"/>
      <c r="G131" s="1"/>
      <c r="H131" s="1"/>
      <c r="I131" s="1"/>
      <c r="J131" s="1"/>
      <c r="K131" s="1"/>
      <c r="L131" s="1"/>
      <c r="M131" s="1"/>
      <c r="N131" s="1"/>
      <c r="O131" s="1"/>
      <c r="P131" s="1"/>
      <c r="Q131" s="1"/>
    </row>
    <row r="132" spans="3:17" ht="12.75">
      <c r="C132" s="1"/>
      <c r="D132" s="1"/>
      <c r="E132" s="1"/>
      <c r="F132" s="1"/>
      <c r="G132" s="1"/>
      <c r="H132" s="1"/>
      <c r="I132" s="1"/>
      <c r="J132" s="1"/>
      <c r="K132" s="1"/>
      <c r="L132" s="1"/>
      <c r="M132" s="1"/>
      <c r="N132" s="1"/>
      <c r="O132" s="1"/>
      <c r="P132" s="1"/>
      <c r="Q132" s="1"/>
    </row>
    <row r="133" spans="3:17" ht="12.75">
      <c r="C133" s="1"/>
      <c r="D133" s="1"/>
      <c r="E133" s="1"/>
      <c r="F133" s="1"/>
      <c r="G133" s="1"/>
      <c r="H133" s="1"/>
      <c r="I133" s="1"/>
      <c r="J133" s="1"/>
      <c r="K133" s="1"/>
      <c r="L133" s="1"/>
      <c r="M133" s="1"/>
      <c r="N133" s="1"/>
      <c r="O133" s="1"/>
      <c r="P133" s="1"/>
      <c r="Q133" s="1"/>
    </row>
    <row r="134" spans="3:17" ht="12.75">
      <c r="C134" s="1"/>
      <c r="D134" s="1"/>
      <c r="E134" s="1"/>
      <c r="F134" s="1"/>
      <c r="G134" s="1"/>
      <c r="H134" s="1"/>
      <c r="I134" s="1"/>
      <c r="J134" s="1"/>
      <c r="K134" s="1"/>
      <c r="L134" s="1"/>
      <c r="M134" s="1"/>
      <c r="N134" s="1"/>
      <c r="O134" s="1"/>
      <c r="P134" s="1"/>
      <c r="Q134" s="1"/>
    </row>
    <row r="135" spans="3:17" ht="12.75">
      <c r="C135" s="1"/>
      <c r="D135" s="1"/>
      <c r="E135" s="1"/>
      <c r="F135" s="1"/>
      <c r="G135" s="1"/>
      <c r="H135" s="1"/>
      <c r="I135" s="1"/>
      <c r="J135" s="1"/>
      <c r="K135" s="1"/>
      <c r="L135" s="1"/>
      <c r="M135" s="1"/>
      <c r="N135" s="1"/>
      <c r="O135" s="1"/>
      <c r="P135" s="1"/>
      <c r="Q135" s="1"/>
    </row>
    <row r="136" spans="3:17" ht="12.75">
      <c r="C136" s="1"/>
      <c r="D136" s="1"/>
      <c r="E136" s="1"/>
      <c r="F136" s="1"/>
      <c r="G136" s="1"/>
      <c r="H136" s="1"/>
      <c r="I136" s="1"/>
      <c r="J136" s="1"/>
      <c r="K136" s="1"/>
      <c r="L136" s="1"/>
      <c r="M136" s="1"/>
      <c r="N136" s="1"/>
      <c r="O136" s="1"/>
      <c r="P136" s="1"/>
      <c r="Q136" s="1"/>
    </row>
    <row r="137" spans="3:17" ht="12.75">
      <c r="C137" s="1"/>
      <c r="D137" s="1"/>
      <c r="E137" s="1"/>
      <c r="F137" s="1"/>
      <c r="G137" s="1"/>
      <c r="H137" s="1"/>
      <c r="I137" s="1"/>
      <c r="J137" s="1"/>
      <c r="K137" s="1"/>
      <c r="L137" s="1"/>
      <c r="M137" s="1"/>
      <c r="N137" s="1"/>
      <c r="O137" s="1"/>
      <c r="P137" s="1"/>
      <c r="Q137" s="1"/>
    </row>
    <row r="138" spans="3:17" ht="12.75">
      <c r="C138" s="1"/>
      <c r="D138" s="1"/>
      <c r="E138" s="1"/>
      <c r="F138" s="1"/>
      <c r="G138" s="1"/>
      <c r="H138" s="1"/>
      <c r="I138" s="1"/>
      <c r="J138" s="1"/>
      <c r="K138" s="1"/>
      <c r="L138" s="1"/>
      <c r="M138" s="1"/>
      <c r="N138" s="1"/>
      <c r="O138" s="1"/>
      <c r="P138" s="1"/>
      <c r="Q138" s="1"/>
    </row>
    <row r="139" spans="3:17" ht="12.75">
      <c r="C139" s="1"/>
      <c r="D139" s="1"/>
      <c r="E139" s="1"/>
      <c r="F139" s="1"/>
      <c r="G139" s="1"/>
      <c r="H139" s="1"/>
      <c r="I139" s="1"/>
      <c r="J139" s="1"/>
      <c r="K139" s="1"/>
      <c r="L139" s="1"/>
      <c r="M139" s="1"/>
      <c r="N139" s="1"/>
      <c r="O139" s="1"/>
      <c r="P139" s="1"/>
      <c r="Q139" s="1"/>
    </row>
    <row r="140" spans="3:17" ht="12.75">
      <c r="C140" s="1"/>
      <c r="D140" s="1"/>
      <c r="E140" s="1"/>
      <c r="F140" s="1"/>
      <c r="G140" s="1"/>
      <c r="H140" s="1"/>
      <c r="I140" s="1"/>
      <c r="J140" s="1"/>
      <c r="K140" s="1"/>
      <c r="L140" s="1"/>
      <c r="M140" s="1"/>
      <c r="N140" s="1"/>
      <c r="O140" s="1"/>
      <c r="P140" s="1"/>
      <c r="Q140" s="1"/>
    </row>
    <row r="141" spans="3:17" ht="12.75">
      <c r="C141" s="1"/>
      <c r="D141" s="1"/>
      <c r="E141" s="1"/>
      <c r="F141" s="1"/>
      <c r="G141" s="1"/>
      <c r="H141" s="1"/>
      <c r="I141" s="1"/>
      <c r="J141" s="1"/>
      <c r="K141" s="1"/>
      <c r="L141" s="1"/>
      <c r="M141" s="1"/>
      <c r="N141" s="1"/>
      <c r="O141" s="1"/>
      <c r="P141" s="1"/>
      <c r="Q141" s="1"/>
    </row>
    <row r="142" spans="3:17" ht="12.75">
      <c r="C142" s="1"/>
      <c r="D142" s="1"/>
      <c r="E142" s="1"/>
      <c r="F142" s="1"/>
      <c r="G142" s="1"/>
      <c r="H142" s="1"/>
      <c r="I142" s="1"/>
      <c r="J142" s="1"/>
      <c r="K142" s="1"/>
      <c r="L142" s="1"/>
      <c r="M142" s="1"/>
      <c r="N142" s="1"/>
      <c r="O142" s="1"/>
      <c r="P142" s="1"/>
      <c r="Q142" s="1"/>
    </row>
    <row r="143" spans="3:17" ht="12.75">
      <c r="C143" s="1"/>
      <c r="D143" s="1"/>
      <c r="E143" s="1"/>
      <c r="F143" s="1"/>
      <c r="G143" s="1"/>
      <c r="H143" s="1"/>
      <c r="I143" s="1"/>
      <c r="J143" s="1"/>
      <c r="K143" s="1"/>
      <c r="L143" s="1"/>
      <c r="M143" s="1"/>
      <c r="N143" s="1"/>
      <c r="O143" s="1"/>
      <c r="P143" s="1"/>
      <c r="Q143" s="1"/>
    </row>
    <row r="144" spans="3:17" ht="12.75">
      <c r="C144" s="1"/>
      <c r="D144" s="1"/>
      <c r="E144" s="1"/>
      <c r="F144" s="1"/>
      <c r="G144" s="1"/>
      <c r="H144" s="1"/>
      <c r="I144" s="1"/>
      <c r="J144" s="1"/>
      <c r="K144" s="1"/>
      <c r="L144" s="1"/>
      <c r="M144" s="1"/>
      <c r="N144" s="1"/>
      <c r="O144" s="1"/>
      <c r="P144" s="1"/>
      <c r="Q144" s="1"/>
    </row>
    <row r="145" spans="3:17" ht="12.75">
      <c r="C145" s="1"/>
      <c r="D145" s="1"/>
      <c r="E145" s="1"/>
      <c r="F145" s="1"/>
      <c r="G145" s="1"/>
      <c r="H145" s="1"/>
      <c r="I145" s="1"/>
      <c r="J145" s="1"/>
      <c r="K145" s="1"/>
      <c r="L145" s="1"/>
      <c r="M145" s="1"/>
      <c r="N145" s="1"/>
      <c r="O145" s="1"/>
      <c r="P145" s="1"/>
      <c r="Q145" s="1"/>
    </row>
    <row r="146" spans="3:17" ht="12.75">
      <c r="C146" s="1"/>
      <c r="D146" s="1"/>
      <c r="E146" s="1"/>
      <c r="F146" s="1"/>
      <c r="G146" s="1"/>
      <c r="H146" s="1"/>
      <c r="I146" s="1"/>
      <c r="J146" s="1"/>
      <c r="K146" s="1"/>
      <c r="L146" s="1"/>
      <c r="M146" s="1"/>
      <c r="N146" s="1"/>
      <c r="O146" s="1"/>
      <c r="P146" s="1"/>
      <c r="Q146" s="1"/>
    </row>
    <row r="147" spans="3:17" ht="12.75">
      <c r="C147" s="1"/>
      <c r="D147" s="1"/>
      <c r="E147" s="1"/>
      <c r="F147" s="1"/>
      <c r="G147" s="1"/>
      <c r="H147" s="1"/>
      <c r="I147" s="1"/>
      <c r="J147" s="1"/>
      <c r="K147" s="1"/>
      <c r="L147" s="1"/>
      <c r="M147" s="1"/>
      <c r="N147" s="1"/>
      <c r="O147" s="1"/>
      <c r="P147" s="1"/>
      <c r="Q147" s="1"/>
    </row>
    <row r="148" spans="3:17" ht="12.75">
      <c r="C148" s="1"/>
      <c r="D148" s="1"/>
      <c r="E148" s="1"/>
      <c r="F148" s="1"/>
      <c r="G148" s="1"/>
      <c r="H148" s="1"/>
      <c r="I148" s="1"/>
      <c r="J148" s="1"/>
      <c r="K148" s="1"/>
      <c r="L148" s="1"/>
      <c r="M148" s="1"/>
      <c r="N148" s="1"/>
      <c r="O148" s="1"/>
      <c r="P148" s="1"/>
      <c r="Q148" s="1"/>
    </row>
    <row r="149" spans="3:17" ht="12.75">
      <c r="C149" s="1"/>
      <c r="D149" s="1"/>
      <c r="E149" s="1"/>
      <c r="F149" s="1"/>
      <c r="G149" s="1"/>
      <c r="H149" s="1"/>
      <c r="I149" s="1"/>
      <c r="J149" s="1"/>
      <c r="K149" s="1"/>
      <c r="L149" s="1"/>
      <c r="M149" s="1"/>
      <c r="N149" s="1"/>
      <c r="O149" s="1"/>
      <c r="P149" s="1"/>
      <c r="Q149" s="1"/>
    </row>
    <row r="150" spans="3:17" ht="12.75">
      <c r="C150" s="1"/>
      <c r="D150" s="1"/>
      <c r="E150" s="1"/>
      <c r="F150" s="1"/>
      <c r="G150" s="1"/>
      <c r="H150" s="1"/>
      <c r="I150" s="1"/>
      <c r="J150" s="1"/>
      <c r="K150" s="1"/>
      <c r="L150" s="1"/>
      <c r="M150" s="1"/>
      <c r="N150" s="1"/>
      <c r="O150" s="1"/>
      <c r="P150" s="1"/>
      <c r="Q150" s="1"/>
    </row>
    <row r="151" spans="3:17" ht="12.75">
      <c r="C151" s="1"/>
      <c r="D151" s="1"/>
      <c r="E151" s="1"/>
      <c r="F151" s="1"/>
      <c r="G151" s="1"/>
      <c r="H151" s="1"/>
      <c r="I151" s="1"/>
      <c r="J151" s="1"/>
      <c r="K151" s="1"/>
      <c r="L151" s="1"/>
      <c r="M151" s="1"/>
      <c r="N151" s="1"/>
      <c r="O151" s="1"/>
      <c r="P151" s="1"/>
      <c r="Q151" s="1"/>
    </row>
    <row r="152" spans="3:17" ht="12.75">
      <c r="C152" s="1"/>
      <c r="D152" s="1"/>
      <c r="E152" s="1"/>
      <c r="F152" s="1"/>
      <c r="G152" s="1"/>
      <c r="H152" s="1"/>
      <c r="I152" s="1"/>
      <c r="J152" s="1"/>
      <c r="K152" s="1"/>
      <c r="L152" s="1"/>
      <c r="M152" s="1"/>
      <c r="N152" s="1"/>
      <c r="O152" s="1"/>
      <c r="P152" s="1"/>
      <c r="Q152" s="1"/>
    </row>
    <row r="153" spans="3:17" ht="12.75">
      <c r="C153" s="1"/>
      <c r="D153" s="1"/>
      <c r="E153" s="1"/>
      <c r="F153" s="1"/>
      <c r="G153" s="1"/>
      <c r="H153" s="1"/>
      <c r="I153" s="1"/>
      <c r="J153" s="1"/>
      <c r="K153" s="1"/>
      <c r="L153" s="1"/>
      <c r="M153" s="1"/>
      <c r="N153" s="1"/>
      <c r="O153" s="1"/>
      <c r="P153" s="1"/>
      <c r="Q153" s="1"/>
    </row>
    <row r="154" spans="3:17" ht="12.75">
      <c r="C154" s="1"/>
      <c r="D154" s="1"/>
      <c r="E154" s="1"/>
      <c r="F154" s="1"/>
      <c r="G154" s="1"/>
      <c r="H154" s="1"/>
      <c r="I154" s="1"/>
      <c r="J154" s="1"/>
      <c r="K154" s="1"/>
      <c r="L154" s="1"/>
      <c r="M154" s="1"/>
      <c r="N154" s="1"/>
      <c r="O154" s="1"/>
      <c r="P154" s="1"/>
      <c r="Q154" s="1"/>
    </row>
    <row r="155" spans="3:17" ht="12.75">
      <c r="C155" s="1"/>
      <c r="D155" s="1"/>
      <c r="E155" s="1"/>
      <c r="F155" s="1"/>
      <c r="G155" s="1"/>
      <c r="H155" s="1"/>
      <c r="I155" s="1"/>
      <c r="J155" s="1"/>
      <c r="K155" s="1"/>
      <c r="L155" s="1"/>
      <c r="M155" s="1"/>
      <c r="N155" s="1"/>
      <c r="O155" s="1"/>
      <c r="P155" s="1"/>
      <c r="Q155" s="1"/>
    </row>
    <row r="156" spans="3:17" ht="12.75">
      <c r="C156" s="1"/>
      <c r="D156" s="1"/>
      <c r="E156" s="1"/>
      <c r="F156" s="1"/>
      <c r="G156" s="1"/>
      <c r="H156" s="1"/>
      <c r="I156" s="1"/>
      <c r="J156" s="1"/>
      <c r="K156" s="1"/>
      <c r="L156" s="1"/>
      <c r="M156" s="1"/>
      <c r="N156" s="1"/>
      <c r="O156" s="1"/>
      <c r="P156" s="1"/>
      <c r="Q156" s="1"/>
    </row>
    <row r="157" spans="3:17" ht="12.75">
      <c r="C157" s="1"/>
      <c r="D157" s="1"/>
      <c r="E157" s="1"/>
      <c r="F157" s="1"/>
      <c r="G157" s="1"/>
      <c r="H157" s="1"/>
      <c r="I157" s="1"/>
      <c r="J157" s="1"/>
      <c r="K157" s="1"/>
      <c r="L157" s="1"/>
      <c r="M157" s="1"/>
      <c r="N157" s="1"/>
      <c r="O157" s="1"/>
      <c r="P157" s="1"/>
      <c r="Q157" s="1"/>
    </row>
    <row r="158" spans="3:17" ht="12.75">
      <c r="C158" s="1"/>
      <c r="D158" s="1"/>
      <c r="E158" s="1"/>
      <c r="F158" s="1"/>
      <c r="G158" s="1"/>
      <c r="H158" s="1"/>
      <c r="I158" s="1"/>
      <c r="J158" s="1"/>
      <c r="K158" s="1"/>
      <c r="L158" s="1"/>
      <c r="M158" s="1"/>
      <c r="N158" s="1"/>
      <c r="O158" s="1"/>
      <c r="P158" s="1"/>
      <c r="Q158" s="1"/>
    </row>
    <row r="159" spans="3:17" ht="12.75">
      <c r="C159" s="1"/>
      <c r="D159" s="1"/>
      <c r="E159" s="1"/>
      <c r="F159" s="1"/>
      <c r="G159" s="1"/>
      <c r="H159" s="1"/>
      <c r="I159" s="1"/>
      <c r="J159" s="1"/>
      <c r="K159" s="1"/>
      <c r="L159" s="1"/>
      <c r="M159" s="1"/>
      <c r="N159" s="1"/>
      <c r="O159" s="1"/>
      <c r="P159" s="1"/>
      <c r="Q159" s="1"/>
    </row>
    <row r="160" spans="3:17" ht="12.75">
      <c r="C160" s="1"/>
      <c r="D160" s="1"/>
      <c r="E160" s="1"/>
      <c r="F160" s="1"/>
      <c r="G160" s="1"/>
      <c r="H160" s="1"/>
      <c r="I160" s="1"/>
      <c r="J160" s="1"/>
      <c r="K160" s="1"/>
      <c r="L160" s="1"/>
      <c r="M160" s="1"/>
      <c r="N160" s="1"/>
      <c r="O160" s="1"/>
      <c r="P160" s="1"/>
      <c r="Q160" s="1"/>
    </row>
    <row r="161" spans="3:17" ht="12.75">
      <c r="C161" s="1"/>
      <c r="D161" s="1"/>
      <c r="E161" s="1"/>
      <c r="F161" s="1"/>
      <c r="G161" s="1"/>
      <c r="H161" s="1"/>
      <c r="I161" s="1"/>
      <c r="J161" s="1"/>
      <c r="K161" s="1"/>
      <c r="L161" s="1"/>
      <c r="M161" s="1"/>
      <c r="N161" s="1"/>
      <c r="O161" s="1"/>
      <c r="P161" s="1"/>
      <c r="Q161" s="1"/>
    </row>
    <row r="162" spans="3:17" ht="12.75">
      <c r="C162" s="1"/>
      <c r="D162" s="1"/>
      <c r="E162" s="1"/>
      <c r="F162" s="1"/>
      <c r="G162" s="1"/>
      <c r="H162" s="1"/>
      <c r="I162" s="1"/>
      <c r="J162" s="1"/>
      <c r="K162" s="1"/>
      <c r="L162" s="1"/>
      <c r="M162" s="1"/>
      <c r="N162" s="1"/>
      <c r="O162" s="1"/>
      <c r="P162" s="1"/>
      <c r="Q162" s="1"/>
    </row>
    <row r="163" spans="3:17" ht="12.75">
      <c r="C163" s="1"/>
      <c r="D163" s="1"/>
      <c r="E163" s="1"/>
      <c r="F163" s="1"/>
      <c r="G163" s="1"/>
      <c r="H163" s="1"/>
      <c r="I163" s="1"/>
      <c r="J163" s="1"/>
      <c r="K163" s="1"/>
      <c r="L163" s="1"/>
      <c r="M163" s="1"/>
      <c r="N163" s="1"/>
      <c r="O163" s="1"/>
      <c r="P163" s="1"/>
      <c r="Q163" s="1"/>
    </row>
    <row r="164" spans="3:17" ht="12.75">
      <c r="C164" s="1"/>
      <c r="D164" s="1"/>
      <c r="E164" s="1"/>
      <c r="F164" s="1"/>
      <c r="G164" s="1"/>
      <c r="H164" s="1"/>
      <c r="I164" s="1"/>
      <c r="J164" s="1"/>
      <c r="K164" s="1"/>
      <c r="L164" s="1"/>
      <c r="M164" s="1"/>
      <c r="N164" s="1"/>
      <c r="O164" s="1"/>
      <c r="P164" s="1"/>
      <c r="Q164" s="1"/>
    </row>
    <row r="165" spans="3:17" ht="12.75">
      <c r="C165" s="1"/>
      <c r="D165" s="1"/>
      <c r="E165" s="1"/>
      <c r="F165" s="1"/>
      <c r="G165" s="1"/>
      <c r="H165" s="1"/>
      <c r="I165" s="1"/>
      <c r="J165" s="1"/>
      <c r="K165" s="1"/>
      <c r="L165" s="1"/>
      <c r="M165" s="1"/>
      <c r="N165" s="1"/>
      <c r="O165" s="1"/>
      <c r="P165" s="1"/>
      <c r="Q165" s="1"/>
    </row>
    <row r="166" spans="3:17" ht="12.75">
      <c r="C166" s="1"/>
      <c r="D166" s="1"/>
      <c r="E166" s="1"/>
      <c r="F166" s="1"/>
      <c r="G166" s="1"/>
      <c r="H166" s="1"/>
      <c r="I166" s="1"/>
      <c r="J166" s="1"/>
      <c r="K166" s="1"/>
      <c r="L166" s="1"/>
      <c r="M166" s="1"/>
      <c r="N166" s="1"/>
      <c r="O166" s="1"/>
      <c r="P166" s="1"/>
      <c r="Q166" s="1"/>
    </row>
    <row r="167" spans="3:17" ht="12.75">
      <c r="C167" s="1"/>
      <c r="D167" s="1"/>
      <c r="E167" s="1"/>
      <c r="F167" s="1"/>
      <c r="G167" s="1"/>
      <c r="H167" s="1"/>
      <c r="I167" s="1"/>
      <c r="J167" s="1"/>
      <c r="K167" s="1"/>
      <c r="L167" s="1"/>
      <c r="M167" s="1"/>
      <c r="N167" s="1"/>
      <c r="O167" s="1"/>
      <c r="P167" s="1"/>
      <c r="Q167" s="1"/>
    </row>
    <row r="168" spans="3:17" ht="12.75">
      <c r="C168" s="1"/>
      <c r="D168" s="1"/>
      <c r="E168" s="1"/>
      <c r="F168" s="1"/>
      <c r="G168" s="1"/>
      <c r="H168" s="1"/>
      <c r="I168" s="1"/>
      <c r="J168" s="1"/>
      <c r="K168" s="1"/>
      <c r="L168" s="1"/>
      <c r="M168" s="1"/>
      <c r="N168" s="1"/>
      <c r="O168" s="1"/>
      <c r="P168" s="1"/>
      <c r="Q168" s="1"/>
    </row>
    <row r="169" spans="3:17" ht="12.75">
      <c r="C169" s="1"/>
      <c r="D169" s="1"/>
      <c r="E169" s="1"/>
      <c r="F169" s="1"/>
      <c r="G169" s="1"/>
      <c r="H169" s="1"/>
      <c r="I169" s="1"/>
      <c r="J169" s="1"/>
      <c r="K169" s="1"/>
      <c r="L169" s="1"/>
      <c r="M169" s="1"/>
      <c r="N169" s="1"/>
      <c r="O169" s="1"/>
      <c r="P169" s="1"/>
      <c r="Q169" s="1"/>
    </row>
    <row r="170" spans="3:17" ht="12.75">
      <c r="C170" s="1"/>
      <c r="D170" s="1"/>
      <c r="E170" s="1"/>
      <c r="F170" s="1"/>
      <c r="G170" s="1"/>
      <c r="H170" s="1"/>
      <c r="I170" s="1"/>
      <c r="J170" s="1"/>
      <c r="K170" s="1"/>
      <c r="L170" s="1"/>
      <c r="M170" s="1"/>
      <c r="N170" s="1"/>
      <c r="O170" s="1"/>
      <c r="P170" s="1"/>
      <c r="Q170" s="1"/>
    </row>
    <row r="171" spans="3:17" ht="12.75">
      <c r="C171" s="1"/>
      <c r="D171" s="1"/>
      <c r="E171" s="1"/>
      <c r="F171" s="1"/>
      <c r="G171" s="1"/>
      <c r="H171" s="1"/>
      <c r="I171" s="1"/>
      <c r="J171" s="1"/>
      <c r="K171" s="1"/>
      <c r="L171" s="1"/>
      <c r="M171" s="1"/>
      <c r="N171" s="1"/>
      <c r="O171" s="1"/>
      <c r="P171" s="1"/>
      <c r="Q171" s="1"/>
    </row>
    <row r="172" spans="3:17" ht="12.75">
      <c r="C172" s="1"/>
      <c r="D172" s="1"/>
      <c r="E172" s="1"/>
      <c r="F172" s="1"/>
      <c r="G172" s="1"/>
      <c r="H172" s="1"/>
      <c r="I172" s="1"/>
      <c r="J172" s="1"/>
      <c r="K172" s="1"/>
      <c r="L172" s="1"/>
      <c r="M172" s="1"/>
      <c r="N172" s="1"/>
      <c r="O172" s="1"/>
      <c r="P172" s="1"/>
      <c r="Q172" s="1"/>
    </row>
    <row r="173" spans="3:17" ht="12.75">
      <c r="C173" s="1"/>
      <c r="D173" s="1"/>
      <c r="E173" s="1"/>
      <c r="F173" s="1"/>
      <c r="G173" s="1"/>
      <c r="H173" s="1"/>
      <c r="I173" s="1"/>
      <c r="J173" s="1"/>
      <c r="K173" s="1"/>
      <c r="L173" s="1"/>
      <c r="M173" s="1"/>
      <c r="N173" s="1"/>
      <c r="O173" s="1"/>
      <c r="P173" s="1"/>
      <c r="Q173" s="1"/>
    </row>
    <row r="174" spans="3:17" ht="12.75">
      <c r="C174" s="1"/>
      <c r="D174" s="1"/>
      <c r="E174" s="1"/>
      <c r="F174" s="1"/>
      <c r="G174" s="1"/>
      <c r="H174" s="1"/>
      <c r="I174" s="1"/>
      <c r="J174" s="1"/>
      <c r="K174" s="1"/>
      <c r="L174" s="1"/>
      <c r="M174" s="1"/>
      <c r="N174" s="1"/>
      <c r="O174" s="1"/>
      <c r="P174" s="1"/>
      <c r="Q174" s="1"/>
    </row>
    <row r="175" spans="3:17" ht="12.75">
      <c r="C175" s="1"/>
      <c r="D175" s="1"/>
      <c r="E175" s="1"/>
      <c r="F175" s="1"/>
      <c r="G175" s="1"/>
      <c r="H175" s="1"/>
      <c r="I175" s="1"/>
      <c r="J175" s="1"/>
      <c r="K175" s="1"/>
      <c r="L175" s="1"/>
      <c r="M175" s="1"/>
      <c r="N175" s="1"/>
      <c r="O175" s="1"/>
      <c r="P175" s="1"/>
      <c r="Q175" s="1"/>
    </row>
    <row r="176" spans="3:17" ht="12.75">
      <c r="C176" s="1"/>
      <c r="D176" s="1"/>
      <c r="E176" s="1"/>
      <c r="F176" s="1"/>
      <c r="G176" s="1"/>
      <c r="H176" s="1"/>
      <c r="I176" s="1"/>
      <c r="J176" s="1"/>
      <c r="K176" s="1"/>
      <c r="L176" s="1"/>
      <c r="M176" s="1"/>
      <c r="N176" s="1"/>
      <c r="O176" s="1"/>
      <c r="P176" s="1"/>
      <c r="Q176" s="1"/>
    </row>
    <row r="177" spans="3:17" ht="12.75">
      <c r="C177" s="1"/>
      <c r="D177" s="1"/>
      <c r="E177" s="1"/>
      <c r="F177" s="1"/>
      <c r="G177" s="1"/>
      <c r="H177" s="1"/>
      <c r="I177" s="1"/>
      <c r="J177" s="1"/>
      <c r="K177" s="1"/>
      <c r="L177" s="1"/>
      <c r="M177" s="1"/>
      <c r="N177" s="1"/>
      <c r="O177" s="1"/>
      <c r="P177" s="1"/>
      <c r="Q177" s="1"/>
    </row>
    <row r="178" spans="3:17" ht="12.75">
      <c r="C178" s="1"/>
      <c r="D178" s="1"/>
      <c r="E178" s="1"/>
      <c r="F178" s="1"/>
      <c r="G178" s="1"/>
      <c r="H178" s="1"/>
      <c r="I178" s="1"/>
      <c r="J178" s="1"/>
      <c r="K178" s="1"/>
      <c r="L178" s="1"/>
      <c r="M178" s="1"/>
      <c r="N178" s="1"/>
      <c r="O178" s="1"/>
      <c r="P178" s="1"/>
      <c r="Q178" s="1"/>
    </row>
    <row r="179" spans="3:17" ht="12.75">
      <c r="C179" s="1"/>
      <c r="D179" s="1"/>
      <c r="E179" s="1"/>
      <c r="F179" s="1"/>
      <c r="G179" s="1"/>
      <c r="H179" s="1"/>
      <c r="I179" s="1"/>
      <c r="J179" s="1"/>
      <c r="K179" s="1"/>
      <c r="L179" s="1"/>
      <c r="M179" s="1"/>
      <c r="N179" s="1"/>
      <c r="O179" s="1"/>
      <c r="P179" s="1"/>
      <c r="Q179" s="1"/>
    </row>
    <row r="180" spans="3:17" ht="12.75">
      <c r="C180" s="1"/>
      <c r="D180" s="1"/>
      <c r="E180" s="1"/>
      <c r="F180" s="1"/>
      <c r="G180" s="1"/>
      <c r="H180" s="1"/>
      <c r="I180" s="1"/>
      <c r="J180" s="1"/>
      <c r="K180" s="1"/>
      <c r="L180" s="1"/>
      <c r="M180" s="1"/>
      <c r="N180" s="1"/>
      <c r="O180" s="1"/>
      <c r="P180" s="1"/>
      <c r="Q180" s="1"/>
    </row>
    <row r="181" spans="3:17" ht="12.75">
      <c r="C181" s="1"/>
      <c r="D181" s="1"/>
      <c r="E181" s="1"/>
      <c r="F181" s="1"/>
      <c r="G181" s="1"/>
      <c r="H181" s="1"/>
      <c r="I181" s="1"/>
      <c r="J181" s="1"/>
      <c r="K181" s="1"/>
      <c r="L181" s="1"/>
      <c r="M181" s="1"/>
      <c r="N181" s="1"/>
      <c r="O181" s="1"/>
      <c r="P181" s="1"/>
      <c r="Q181" s="1"/>
    </row>
    <row r="182" spans="3:17" ht="12.75">
      <c r="C182" s="1"/>
      <c r="D182" s="1"/>
      <c r="E182" s="1"/>
      <c r="F182" s="1"/>
      <c r="G182" s="1"/>
      <c r="H182" s="1"/>
      <c r="I182" s="1"/>
      <c r="J182" s="1"/>
      <c r="K182" s="1"/>
      <c r="L182" s="1"/>
      <c r="M182" s="1"/>
      <c r="N182" s="1"/>
      <c r="O182" s="1"/>
      <c r="P182" s="1"/>
      <c r="Q182" s="1"/>
    </row>
    <row r="183" spans="3:17" ht="12.75">
      <c r="C183" s="1"/>
      <c r="D183" s="1"/>
      <c r="E183" s="1"/>
      <c r="F183" s="1"/>
      <c r="G183" s="1"/>
      <c r="H183" s="1"/>
      <c r="I183" s="1"/>
      <c r="J183" s="1"/>
      <c r="K183" s="1"/>
      <c r="L183" s="1"/>
      <c r="M183" s="1"/>
      <c r="N183" s="1"/>
      <c r="O183" s="1"/>
      <c r="P183" s="1"/>
      <c r="Q183" s="1"/>
    </row>
    <row r="184" spans="3:17" ht="12.75">
      <c r="C184" s="1"/>
      <c r="D184" s="1"/>
      <c r="E184" s="1"/>
      <c r="F184" s="1"/>
      <c r="G184" s="1"/>
      <c r="H184" s="1"/>
      <c r="I184" s="1"/>
      <c r="J184" s="1"/>
      <c r="K184" s="1"/>
      <c r="L184" s="1"/>
      <c r="M184" s="1"/>
      <c r="N184" s="1"/>
      <c r="O184" s="1"/>
      <c r="P184" s="1"/>
      <c r="Q184" s="1"/>
    </row>
    <row r="185" spans="3:17" ht="12.75">
      <c r="C185" s="1"/>
      <c r="D185" s="1"/>
      <c r="E185" s="1"/>
      <c r="F185" s="1"/>
      <c r="G185" s="1"/>
      <c r="H185" s="1"/>
      <c r="I185" s="1"/>
      <c r="J185" s="1"/>
      <c r="K185" s="1"/>
      <c r="L185" s="1"/>
      <c r="M185" s="1"/>
      <c r="N185" s="1"/>
      <c r="O185" s="1"/>
      <c r="P185" s="1"/>
      <c r="Q185" s="1"/>
    </row>
    <row r="186" spans="3:17" ht="12.75">
      <c r="C186" s="1"/>
      <c r="D186" s="1"/>
      <c r="E186" s="1"/>
      <c r="F186" s="1"/>
      <c r="G186" s="1"/>
      <c r="H186" s="1"/>
      <c r="I186" s="1"/>
      <c r="J186" s="1"/>
      <c r="K186" s="1"/>
      <c r="L186" s="1"/>
      <c r="M186" s="1"/>
      <c r="N186" s="1"/>
      <c r="O186" s="1"/>
      <c r="P186" s="1"/>
      <c r="Q186" s="1"/>
    </row>
    <row r="187" spans="3:17" ht="12.75">
      <c r="C187" s="1"/>
      <c r="D187" s="1"/>
      <c r="E187" s="1"/>
      <c r="F187" s="1"/>
      <c r="G187" s="1"/>
      <c r="H187" s="1"/>
      <c r="I187" s="1"/>
      <c r="J187" s="1"/>
      <c r="K187" s="1"/>
      <c r="L187" s="1"/>
      <c r="M187" s="1"/>
      <c r="N187" s="1"/>
      <c r="O187" s="1"/>
      <c r="P187" s="1"/>
      <c r="Q187" s="1"/>
    </row>
    <row r="188" spans="3:17" ht="12.75">
      <c r="C188" s="1"/>
      <c r="D188" s="1"/>
      <c r="E188" s="1"/>
      <c r="F188" s="1"/>
      <c r="G188" s="1"/>
      <c r="H188" s="1"/>
      <c r="I188" s="1"/>
      <c r="J188" s="1"/>
      <c r="K188" s="1"/>
      <c r="L188" s="1"/>
      <c r="M188" s="1"/>
      <c r="N188" s="1"/>
      <c r="O188" s="1"/>
      <c r="P188" s="1"/>
      <c r="Q188" s="1"/>
    </row>
    <row r="189" spans="3:17" ht="12.75">
      <c r="C189" s="1"/>
      <c r="D189" s="1"/>
      <c r="E189" s="1"/>
      <c r="F189" s="1"/>
      <c r="G189" s="1"/>
      <c r="H189" s="1"/>
      <c r="I189" s="1"/>
      <c r="J189" s="1"/>
      <c r="K189" s="1"/>
      <c r="L189" s="1"/>
      <c r="M189" s="1"/>
      <c r="N189" s="1"/>
      <c r="O189" s="1"/>
      <c r="P189" s="1"/>
      <c r="Q189" s="1"/>
    </row>
    <row r="190" spans="3:17" ht="12.75">
      <c r="C190" s="1"/>
      <c r="D190" s="1"/>
      <c r="E190" s="1"/>
      <c r="F190" s="1"/>
      <c r="G190" s="1"/>
      <c r="H190" s="1"/>
      <c r="I190" s="1"/>
      <c r="J190" s="1"/>
      <c r="K190" s="1"/>
      <c r="L190" s="1"/>
      <c r="M190" s="1"/>
      <c r="N190" s="1"/>
      <c r="O190" s="1"/>
      <c r="P190" s="1"/>
      <c r="Q190" s="1"/>
    </row>
    <row r="191" spans="3:17" ht="12.75">
      <c r="C191" s="1"/>
      <c r="D191" s="1"/>
      <c r="E191" s="1"/>
      <c r="F191" s="1"/>
      <c r="G191" s="1"/>
      <c r="H191" s="1"/>
      <c r="I191" s="1"/>
      <c r="J191" s="1"/>
      <c r="K191" s="1"/>
      <c r="L191" s="1"/>
      <c r="M191" s="1"/>
      <c r="N191" s="1"/>
      <c r="O191" s="1"/>
      <c r="P191" s="1"/>
      <c r="Q191" s="1"/>
    </row>
    <row r="192" spans="3:17" ht="12.75">
      <c r="C192" s="1"/>
      <c r="D192" s="1"/>
      <c r="E192" s="1"/>
      <c r="F192" s="1"/>
      <c r="G192" s="1"/>
      <c r="H192" s="1"/>
      <c r="I192" s="1"/>
      <c r="J192" s="1"/>
      <c r="K192" s="1"/>
      <c r="L192" s="1"/>
      <c r="M192" s="1"/>
      <c r="N192" s="1"/>
      <c r="O192" s="1"/>
      <c r="P192" s="1"/>
      <c r="Q192" s="1"/>
    </row>
    <row r="193" spans="3:17" ht="12.75">
      <c r="C193" s="1"/>
      <c r="D193" s="1"/>
      <c r="E193" s="1"/>
      <c r="F193" s="1"/>
      <c r="G193" s="1"/>
      <c r="H193" s="1"/>
      <c r="I193" s="1"/>
      <c r="J193" s="1"/>
      <c r="K193" s="1"/>
      <c r="L193" s="1"/>
      <c r="M193" s="1"/>
      <c r="N193" s="1"/>
      <c r="O193" s="1"/>
      <c r="P193" s="1"/>
      <c r="Q193" s="1"/>
    </row>
    <row r="194" spans="3:17" ht="12.75">
      <c r="C194" s="1"/>
      <c r="D194" s="1"/>
      <c r="E194" s="1"/>
      <c r="F194" s="1"/>
      <c r="G194" s="1"/>
      <c r="H194" s="1"/>
      <c r="I194" s="1"/>
      <c r="J194" s="1"/>
      <c r="K194" s="1"/>
      <c r="L194" s="1"/>
      <c r="M194" s="1"/>
      <c r="N194" s="1"/>
      <c r="O194" s="1"/>
      <c r="P194" s="1"/>
      <c r="Q194" s="1"/>
    </row>
    <row r="195" spans="3:17" ht="12.75">
      <c r="C195" s="1"/>
      <c r="D195" s="1"/>
      <c r="E195" s="1"/>
      <c r="F195" s="1"/>
      <c r="G195" s="1"/>
      <c r="H195" s="1"/>
      <c r="I195" s="1"/>
      <c r="J195" s="1"/>
      <c r="K195" s="1"/>
      <c r="L195" s="1"/>
      <c r="M195" s="1"/>
      <c r="N195" s="1"/>
      <c r="O195" s="1"/>
      <c r="P195" s="1"/>
      <c r="Q195" s="1"/>
    </row>
    <row r="196" spans="3:17" ht="12.75">
      <c r="C196" s="1"/>
      <c r="D196" s="1"/>
      <c r="E196" s="1"/>
      <c r="F196" s="1"/>
      <c r="G196" s="1"/>
      <c r="H196" s="1"/>
      <c r="I196" s="1"/>
      <c r="J196" s="1"/>
      <c r="K196" s="1"/>
      <c r="L196" s="1"/>
      <c r="M196" s="1"/>
      <c r="N196" s="1"/>
      <c r="O196" s="1"/>
      <c r="P196" s="1"/>
      <c r="Q196" s="1"/>
    </row>
    <row r="197" spans="3:17" ht="12.75">
      <c r="C197" s="1"/>
      <c r="D197" s="1"/>
      <c r="E197" s="1"/>
      <c r="F197" s="1"/>
      <c r="G197" s="1"/>
      <c r="H197" s="1"/>
      <c r="I197" s="1"/>
      <c r="J197" s="1"/>
      <c r="K197" s="1"/>
      <c r="L197" s="1"/>
      <c r="M197" s="1"/>
      <c r="N197" s="1"/>
      <c r="O197" s="1"/>
      <c r="P197" s="1"/>
      <c r="Q197" s="1"/>
    </row>
    <row r="198" spans="3:17" ht="12.75">
      <c r="C198" s="1"/>
      <c r="D198" s="1"/>
      <c r="E198" s="1"/>
      <c r="F198" s="1"/>
      <c r="G198" s="1"/>
      <c r="H198" s="1"/>
      <c r="I198" s="1"/>
      <c r="J198" s="1"/>
      <c r="K198" s="1"/>
      <c r="L198" s="1"/>
      <c r="M198" s="1"/>
      <c r="N198" s="1"/>
      <c r="O198" s="1"/>
      <c r="P198" s="1"/>
      <c r="Q198" s="1"/>
    </row>
    <row r="199" spans="3:17" ht="12.75">
      <c r="C199" s="1"/>
      <c r="D199" s="1"/>
      <c r="E199" s="1"/>
      <c r="F199" s="1"/>
      <c r="G199" s="1"/>
      <c r="H199" s="1"/>
      <c r="I199" s="1"/>
      <c r="J199" s="1"/>
      <c r="K199" s="1"/>
      <c r="L199" s="1"/>
      <c r="M199" s="1"/>
      <c r="N199" s="1"/>
      <c r="O199" s="1"/>
      <c r="P199" s="1"/>
      <c r="Q199" s="1"/>
    </row>
    <row r="200" spans="3:17" ht="12.75">
      <c r="C200" s="1"/>
      <c r="D200" s="1"/>
      <c r="E200" s="1"/>
      <c r="F200" s="1"/>
      <c r="G200" s="1"/>
      <c r="H200" s="1"/>
      <c r="I200" s="1"/>
      <c r="J200" s="1"/>
      <c r="K200" s="1"/>
      <c r="L200" s="1"/>
      <c r="M200" s="1"/>
      <c r="N200" s="1"/>
      <c r="O200" s="1"/>
      <c r="P200" s="1"/>
      <c r="Q200" s="1"/>
    </row>
    <row r="201" spans="3:17" ht="12.75">
      <c r="C201" s="1"/>
      <c r="D201" s="1"/>
      <c r="E201" s="1"/>
      <c r="F201" s="1"/>
      <c r="G201" s="1"/>
      <c r="H201" s="1"/>
      <c r="I201" s="1"/>
      <c r="J201" s="1"/>
      <c r="K201" s="1"/>
      <c r="L201" s="1"/>
      <c r="M201" s="1"/>
      <c r="N201" s="1"/>
      <c r="O201" s="1"/>
      <c r="P201" s="1"/>
      <c r="Q201" s="1"/>
    </row>
    <row r="202" spans="3:17" ht="12.75">
      <c r="C202" s="1"/>
      <c r="D202" s="1"/>
      <c r="E202" s="1"/>
      <c r="F202" s="1"/>
      <c r="G202" s="1"/>
      <c r="H202" s="1"/>
      <c r="I202" s="1"/>
      <c r="J202" s="1"/>
      <c r="K202" s="1"/>
      <c r="L202" s="1"/>
      <c r="M202" s="1"/>
      <c r="N202" s="1"/>
      <c r="O202" s="1"/>
      <c r="P202" s="1"/>
      <c r="Q202" s="1"/>
    </row>
    <row r="203" spans="3:17" ht="12.75">
      <c r="C203" s="1"/>
      <c r="D203" s="1"/>
      <c r="E203" s="1"/>
      <c r="F203" s="1"/>
      <c r="G203" s="1"/>
      <c r="H203" s="1"/>
      <c r="I203" s="1"/>
      <c r="J203" s="1"/>
      <c r="K203" s="1"/>
      <c r="L203" s="1"/>
      <c r="M203" s="1"/>
      <c r="N203" s="1"/>
      <c r="O203" s="1"/>
      <c r="P203" s="1"/>
      <c r="Q203" s="1"/>
    </row>
    <row r="204" spans="3:17" ht="12.75">
      <c r="C204" s="1"/>
      <c r="D204" s="1"/>
      <c r="E204" s="1"/>
      <c r="F204" s="1"/>
      <c r="G204" s="1"/>
      <c r="H204" s="1"/>
      <c r="I204" s="1"/>
      <c r="J204" s="1"/>
      <c r="K204" s="1"/>
      <c r="L204" s="1"/>
      <c r="M204" s="1"/>
      <c r="N204" s="1"/>
      <c r="O204" s="1"/>
      <c r="P204" s="1"/>
      <c r="Q204" s="1"/>
    </row>
    <row r="205" spans="3:17" ht="12.75">
      <c r="C205" s="1"/>
      <c r="D205" s="1"/>
      <c r="E205" s="1"/>
      <c r="F205" s="1"/>
      <c r="G205" s="1"/>
      <c r="H205" s="1"/>
      <c r="I205" s="1"/>
      <c r="J205" s="1"/>
      <c r="K205" s="1"/>
      <c r="L205" s="1"/>
      <c r="M205" s="1"/>
      <c r="N205" s="1"/>
      <c r="O205" s="1"/>
      <c r="P205" s="1"/>
      <c r="Q205" s="1"/>
    </row>
    <row r="206" spans="3:17" ht="12.75">
      <c r="C206" s="1"/>
      <c r="D206" s="1"/>
      <c r="E206" s="1"/>
      <c r="F206" s="1"/>
      <c r="G206" s="1"/>
      <c r="H206" s="1"/>
      <c r="I206" s="1"/>
      <c r="J206" s="1"/>
      <c r="K206" s="1"/>
      <c r="L206" s="1"/>
      <c r="M206" s="1"/>
      <c r="N206" s="1"/>
      <c r="O206" s="1"/>
      <c r="P206" s="1"/>
      <c r="Q206" s="1"/>
    </row>
    <row r="207" spans="3:17" ht="12.75">
      <c r="C207" s="1"/>
      <c r="D207" s="1"/>
      <c r="E207" s="1"/>
      <c r="F207" s="1"/>
      <c r="G207" s="1"/>
      <c r="H207" s="1"/>
      <c r="I207" s="1"/>
      <c r="J207" s="1"/>
      <c r="K207" s="1"/>
      <c r="L207" s="1"/>
      <c r="M207" s="1"/>
      <c r="N207" s="1"/>
      <c r="O207" s="1"/>
      <c r="P207" s="1"/>
      <c r="Q207" s="1"/>
    </row>
    <row r="208" spans="3:17" ht="12.75">
      <c r="C208" s="1"/>
      <c r="D208" s="1"/>
      <c r="E208" s="1"/>
      <c r="F208" s="1"/>
      <c r="G208" s="1"/>
      <c r="H208" s="1"/>
      <c r="I208" s="1"/>
      <c r="J208" s="1"/>
      <c r="K208" s="1"/>
      <c r="L208" s="1"/>
      <c r="M208" s="1"/>
      <c r="N208" s="1"/>
      <c r="O208" s="1"/>
      <c r="P208" s="1"/>
      <c r="Q208" s="1"/>
    </row>
    <row r="209" spans="3:17" ht="12.75">
      <c r="C209" s="1"/>
      <c r="D209" s="1"/>
      <c r="E209" s="1"/>
      <c r="F209" s="1"/>
      <c r="G209" s="1"/>
      <c r="H209" s="1"/>
      <c r="I209" s="1"/>
      <c r="J209" s="1"/>
      <c r="K209" s="1"/>
      <c r="L209" s="1"/>
      <c r="M209" s="1"/>
      <c r="N209" s="1"/>
      <c r="O209" s="1"/>
      <c r="P209" s="1"/>
      <c r="Q209" s="1"/>
    </row>
    <row r="210" spans="3:17" ht="12.75">
      <c r="C210" s="1"/>
      <c r="D210" s="1"/>
      <c r="E210" s="1"/>
      <c r="F210" s="1"/>
      <c r="G210" s="1"/>
      <c r="H210" s="1"/>
      <c r="I210" s="1"/>
      <c r="J210" s="1"/>
      <c r="K210" s="1"/>
      <c r="L210" s="1"/>
      <c r="M210" s="1"/>
      <c r="N210" s="1"/>
      <c r="O210" s="1"/>
      <c r="P210" s="1"/>
      <c r="Q210" s="1"/>
    </row>
    <row r="211" spans="3:17" ht="12.75">
      <c r="C211" s="1"/>
      <c r="D211" s="1"/>
      <c r="E211" s="1"/>
      <c r="F211" s="1"/>
      <c r="G211" s="1"/>
      <c r="H211" s="1"/>
      <c r="I211" s="1"/>
      <c r="J211" s="1"/>
      <c r="K211" s="1"/>
      <c r="L211" s="1"/>
      <c r="M211" s="1"/>
      <c r="N211" s="1"/>
      <c r="O211" s="1"/>
      <c r="P211" s="1"/>
      <c r="Q211" s="1"/>
    </row>
    <row r="212" spans="3:17" ht="12.75">
      <c r="C212" s="1"/>
      <c r="D212" s="1"/>
      <c r="E212" s="1"/>
      <c r="F212" s="1"/>
      <c r="G212" s="1"/>
      <c r="H212" s="1"/>
      <c r="I212" s="1"/>
      <c r="J212" s="1"/>
      <c r="K212" s="1"/>
      <c r="L212" s="1"/>
      <c r="M212" s="1"/>
      <c r="N212" s="1"/>
      <c r="O212" s="1"/>
      <c r="P212" s="1"/>
      <c r="Q212" s="1"/>
    </row>
    <row r="213" spans="3:17" ht="12.75">
      <c r="C213" s="1"/>
      <c r="D213" s="1"/>
      <c r="E213" s="1"/>
      <c r="F213" s="1"/>
      <c r="G213" s="1"/>
      <c r="H213" s="1"/>
      <c r="I213" s="1"/>
      <c r="J213" s="1"/>
      <c r="K213" s="1"/>
      <c r="L213" s="1"/>
      <c r="M213" s="1"/>
      <c r="N213" s="1"/>
      <c r="O213" s="1"/>
      <c r="P213" s="1"/>
      <c r="Q213" s="1"/>
    </row>
    <row r="214" spans="3:17" ht="12.75">
      <c r="C214" s="1"/>
      <c r="D214" s="1"/>
      <c r="E214" s="1"/>
      <c r="F214" s="1"/>
      <c r="G214" s="1"/>
      <c r="H214" s="1"/>
      <c r="I214" s="1"/>
      <c r="J214" s="1"/>
      <c r="K214" s="1"/>
      <c r="L214" s="1"/>
      <c r="M214" s="1"/>
      <c r="N214" s="1"/>
      <c r="O214" s="1"/>
      <c r="P214" s="1"/>
      <c r="Q214" s="1"/>
    </row>
    <row r="215" spans="3:17" ht="12.75">
      <c r="C215" s="1"/>
      <c r="D215" s="1"/>
      <c r="E215" s="1"/>
      <c r="F215" s="1"/>
      <c r="G215" s="1"/>
      <c r="H215" s="1"/>
      <c r="I215" s="1"/>
      <c r="J215" s="1"/>
      <c r="K215" s="1"/>
      <c r="L215" s="1"/>
      <c r="M215" s="1"/>
      <c r="N215" s="1"/>
      <c r="O215" s="1"/>
      <c r="P215" s="1"/>
      <c r="Q215" s="1"/>
    </row>
    <row r="216" spans="3:17" ht="12.75">
      <c r="C216" s="1"/>
      <c r="D216" s="1"/>
      <c r="E216" s="1"/>
      <c r="F216" s="1"/>
      <c r="G216" s="1"/>
      <c r="H216" s="1"/>
      <c r="I216" s="1"/>
      <c r="J216" s="1"/>
      <c r="K216" s="1"/>
      <c r="L216" s="1"/>
      <c r="M216" s="1"/>
      <c r="N216" s="1"/>
      <c r="O216" s="1"/>
      <c r="P216" s="1"/>
      <c r="Q216" s="1"/>
    </row>
    <row r="217" spans="3:17" ht="12.75">
      <c r="C217" s="1"/>
      <c r="D217" s="1"/>
      <c r="E217" s="1"/>
      <c r="F217" s="1"/>
      <c r="G217" s="1"/>
      <c r="H217" s="1"/>
      <c r="I217" s="1"/>
      <c r="J217" s="1"/>
      <c r="K217" s="1"/>
      <c r="L217" s="1"/>
      <c r="M217" s="1"/>
      <c r="N217" s="1"/>
      <c r="O217" s="1"/>
      <c r="P217" s="1"/>
      <c r="Q217" s="1"/>
    </row>
    <row r="218" spans="3:17" ht="12.75">
      <c r="C218" s="1"/>
      <c r="D218" s="1"/>
      <c r="E218" s="1"/>
      <c r="F218" s="1"/>
      <c r="G218" s="1"/>
      <c r="H218" s="1"/>
      <c r="I218" s="1"/>
      <c r="J218" s="1"/>
      <c r="K218" s="1"/>
      <c r="L218" s="1"/>
      <c r="M218" s="1"/>
      <c r="N218" s="1"/>
      <c r="O218" s="1"/>
      <c r="P218" s="1"/>
      <c r="Q218" s="1"/>
    </row>
    <row r="219" spans="3:17" ht="12.75">
      <c r="C219" s="1"/>
      <c r="D219" s="1"/>
      <c r="E219" s="1"/>
      <c r="F219" s="1"/>
      <c r="G219" s="1"/>
      <c r="H219" s="1"/>
      <c r="I219" s="1"/>
      <c r="J219" s="1"/>
      <c r="K219" s="1"/>
      <c r="L219" s="1"/>
      <c r="M219" s="1"/>
      <c r="N219" s="1"/>
      <c r="O219" s="1"/>
      <c r="P219" s="1"/>
      <c r="Q219" s="1"/>
    </row>
    <row r="220" spans="3:17" ht="12.75">
      <c r="C220" s="1"/>
      <c r="D220" s="1"/>
      <c r="E220" s="1"/>
      <c r="F220" s="1"/>
      <c r="G220" s="1"/>
      <c r="H220" s="1"/>
      <c r="I220" s="1"/>
      <c r="J220" s="1"/>
      <c r="K220" s="1"/>
      <c r="L220" s="1"/>
      <c r="M220" s="1"/>
      <c r="N220" s="1"/>
      <c r="O220" s="1"/>
      <c r="P220" s="1"/>
      <c r="Q220" s="1"/>
    </row>
    <row r="221" spans="3:17" ht="12.75">
      <c r="C221" s="1"/>
      <c r="D221" s="1"/>
      <c r="E221" s="1"/>
      <c r="F221" s="1"/>
      <c r="G221" s="1"/>
      <c r="H221" s="1"/>
      <c r="I221" s="1"/>
      <c r="J221" s="1"/>
      <c r="K221" s="1"/>
      <c r="L221" s="1"/>
      <c r="M221" s="1"/>
      <c r="N221" s="1"/>
      <c r="O221" s="1"/>
      <c r="P221" s="1"/>
      <c r="Q221" s="1"/>
    </row>
    <row r="222" spans="3:17" ht="12.75">
      <c r="C222" s="1"/>
      <c r="D222" s="1"/>
      <c r="E222" s="1"/>
      <c r="F222" s="1"/>
      <c r="G222" s="1"/>
      <c r="H222" s="1"/>
      <c r="I222" s="1"/>
      <c r="J222" s="1"/>
      <c r="K222" s="1"/>
      <c r="L222" s="1"/>
      <c r="M222" s="1"/>
      <c r="N222" s="1"/>
      <c r="O222" s="1"/>
      <c r="P222" s="1"/>
      <c r="Q222" s="1"/>
    </row>
    <row r="223" spans="3:17" ht="12.75">
      <c r="C223" s="1"/>
      <c r="D223" s="1"/>
      <c r="E223" s="1"/>
      <c r="F223" s="1"/>
      <c r="G223" s="1"/>
      <c r="H223" s="1"/>
      <c r="I223" s="1"/>
      <c r="J223" s="1"/>
      <c r="K223" s="1"/>
      <c r="L223" s="1"/>
      <c r="M223" s="1"/>
      <c r="N223" s="1"/>
      <c r="O223" s="1"/>
      <c r="P223" s="1"/>
      <c r="Q223" s="1"/>
    </row>
    <row r="224" spans="3:17" ht="12.75">
      <c r="C224" s="1"/>
      <c r="D224" s="1"/>
      <c r="E224" s="1"/>
      <c r="F224" s="1"/>
      <c r="G224" s="1"/>
      <c r="H224" s="1"/>
      <c r="I224" s="1"/>
      <c r="J224" s="1"/>
      <c r="K224" s="1"/>
      <c r="L224" s="1"/>
      <c r="M224" s="1"/>
      <c r="N224" s="1"/>
      <c r="O224" s="1"/>
      <c r="P224" s="1"/>
      <c r="Q224" s="1"/>
    </row>
    <row r="225" spans="3:17" ht="12.75">
      <c r="C225" s="1"/>
      <c r="D225" s="1"/>
      <c r="E225" s="1"/>
      <c r="F225" s="1"/>
      <c r="G225" s="1"/>
      <c r="H225" s="1"/>
      <c r="I225" s="1"/>
      <c r="J225" s="1"/>
      <c r="K225" s="1"/>
      <c r="L225" s="1"/>
      <c r="M225" s="1"/>
      <c r="N225" s="1"/>
      <c r="O225" s="1"/>
      <c r="P225" s="1"/>
      <c r="Q225" s="1"/>
    </row>
    <row r="226" spans="3:17" ht="12.75">
      <c r="C226" s="1"/>
      <c r="D226" s="1"/>
      <c r="E226" s="1"/>
      <c r="F226" s="1"/>
      <c r="G226" s="1"/>
      <c r="H226" s="1"/>
      <c r="I226" s="1"/>
      <c r="J226" s="1"/>
      <c r="K226" s="1"/>
      <c r="L226" s="1"/>
      <c r="M226" s="1"/>
      <c r="N226" s="1"/>
      <c r="O226" s="1"/>
      <c r="P226" s="1"/>
      <c r="Q226" s="1"/>
    </row>
    <row r="227" spans="3:17" ht="12.75">
      <c r="C227" s="1"/>
      <c r="D227" s="1"/>
      <c r="E227" s="1"/>
      <c r="F227" s="1"/>
      <c r="G227" s="1"/>
      <c r="H227" s="1"/>
      <c r="I227" s="1"/>
      <c r="J227" s="1"/>
      <c r="K227" s="1"/>
      <c r="L227" s="1"/>
      <c r="M227" s="1"/>
      <c r="N227" s="1"/>
      <c r="O227" s="1"/>
      <c r="P227" s="1"/>
      <c r="Q227" s="1"/>
    </row>
    <row r="228" spans="3:17" ht="12.75">
      <c r="C228" s="1"/>
      <c r="D228" s="1"/>
      <c r="E228" s="1"/>
      <c r="F228" s="1"/>
      <c r="G228" s="1"/>
      <c r="H228" s="1"/>
      <c r="I228" s="1"/>
      <c r="J228" s="1"/>
      <c r="K228" s="1"/>
      <c r="L228" s="1"/>
      <c r="M228" s="1"/>
      <c r="N228" s="1"/>
      <c r="O228" s="1"/>
      <c r="P228" s="1"/>
      <c r="Q228" s="1"/>
    </row>
    <row r="229" spans="3:17" ht="12.75">
      <c r="C229" s="1"/>
      <c r="D229" s="1"/>
      <c r="E229" s="1"/>
      <c r="F229" s="1"/>
      <c r="G229" s="1"/>
      <c r="H229" s="1"/>
      <c r="I229" s="1"/>
      <c r="J229" s="1"/>
      <c r="K229" s="1"/>
      <c r="L229" s="1"/>
      <c r="M229" s="1"/>
      <c r="N229" s="1"/>
      <c r="O229" s="1"/>
      <c r="P229" s="1"/>
      <c r="Q229" s="1"/>
    </row>
    <row r="230" spans="3:17" ht="12.75">
      <c r="C230" s="1"/>
      <c r="D230" s="1"/>
      <c r="E230" s="1"/>
      <c r="F230" s="1"/>
      <c r="G230" s="1"/>
      <c r="H230" s="1"/>
      <c r="I230" s="1"/>
      <c r="J230" s="1"/>
      <c r="K230" s="1"/>
      <c r="L230" s="1"/>
      <c r="M230" s="1"/>
      <c r="N230" s="1"/>
      <c r="O230" s="1"/>
      <c r="P230" s="1"/>
      <c r="Q230" s="1"/>
    </row>
    <row r="231" spans="3:17" ht="12.75">
      <c r="C231" s="1"/>
      <c r="D231" s="1"/>
      <c r="E231" s="1"/>
      <c r="F231" s="1"/>
      <c r="G231" s="1"/>
      <c r="H231" s="1"/>
      <c r="I231" s="1"/>
      <c r="J231" s="1"/>
      <c r="K231" s="1"/>
      <c r="L231" s="1"/>
      <c r="M231" s="1"/>
      <c r="N231" s="1"/>
      <c r="O231" s="1"/>
      <c r="P231" s="1"/>
      <c r="Q231" s="1"/>
    </row>
    <row r="232" spans="3:17" ht="12.75">
      <c r="C232" s="1"/>
      <c r="D232" s="1"/>
      <c r="E232" s="1"/>
      <c r="F232" s="1"/>
      <c r="G232" s="1"/>
      <c r="H232" s="1"/>
      <c r="I232" s="1"/>
      <c r="J232" s="1"/>
      <c r="K232" s="1"/>
      <c r="L232" s="1"/>
      <c r="M232" s="1"/>
      <c r="N232" s="1"/>
      <c r="O232" s="1"/>
      <c r="P232" s="1"/>
      <c r="Q232" s="1"/>
    </row>
    <row r="233" spans="3:17" ht="12.75">
      <c r="C233" s="1"/>
      <c r="D233" s="1"/>
      <c r="E233" s="1"/>
      <c r="F233" s="1"/>
      <c r="G233" s="1"/>
      <c r="H233" s="1"/>
      <c r="I233" s="1"/>
      <c r="J233" s="1"/>
      <c r="K233" s="1"/>
      <c r="L233" s="1"/>
      <c r="M233" s="1"/>
      <c r="N233" s="1"/>
      <c r="O233" s="1"/>
      <c r="P233" s="1"/>
      <c r="Q233" s="1"/>
    </row>
    <row r="234" spans="3:17" ht="12.75">
      <c r="C234" s="1"/>
      <c r="D234" s="1"/>
      <c r="E234" s="1"/>
      <c r="F234" s="1"/>
      <c r="G234" s="1"/>
      <c r="H234" s="1"/>
      <c r="I234" s="1"/>
      <c r="J234" s="1"/>
      <c r="K234" s="1"/>
      <c r="L234" s="1"/>
      <c r="M234" s="1"/>
      <c r="N234" s="1"/>
      <c r="O234" s="1"/>
      <c r="P234" s="1"/>
      <c r="Q234" s="1"/>
    </row>
    <row r="235" spans="3:17" ht="12.75">
      <c r="C235" s="1"/>
      <c r="D235" s="1"/>
      <c r="E235" s="1"/>
      <c r="F235" s="1"/>
      <c r="G235" s="1"/>
      <c r="H235" s="1"/>
      <c r="I235" s="1"/>
      <c r="J235" s="1"/>
      <c r="K235" s="1"/>
      <c r="L235" s="1"/>
      <c r="M235" s="1"/>
      <c r="N235" s="1"/>
      <c r="O235" s="1"/>
      <c r="P235" s="1"/>
      <c r="Q235" s="1"/>
    </row>
    <row r="236" spans="3:17" ht="12.75">
      <c r="C236" s="1"/>
      <c r="D236" s="1"/>
      <c r="E236" s="1"/>
      <c r="F236" s="1"/>
      <c r="G236" s="1"/>
      <c r="H236" s="1"/>
      <c r="I236" s="1"/>
      <c r="J236" s="1"/>
      <c r="K236" s="1"/>
      <c r="L236" s="1"/>
      <c r="M236" s="1"/>
      <c r="N236" s="1"/>
      <c r="O236" s="1"/>
      <c r="P236" s="1"/>
      <c r="Q236" s="1"/>
    </row>
    <row r="237" spans="3:17" ht="12.75">
      <c r="C237" s="1"/>
      <c r="D237" s="1"/>
      <c r="E237" s="1"/>
      <c r="F237" s="1"/>
      <c r="G237" s="1"/>
      <c r="H237" s="1"/>
      <c r="I237" s="1"/>
      <c r="J237" s="1"/>
      <c r="K237" s="1"/>
      <c r="L237" s="1"/>
      <c r="M237" s="1"/>
      <c r="N237" s="1"/>
      <c r="O237" s="1"/>
      <c r="P237" s="1"/>
      <c r="Q237" s="1"/>
    </row>
    <row r="238" spans="3:17" ht="12.75">
      <c r="C238" s="1"/>
      <c r="D238" s="1"/>
      <c r="E238" s="1"/>
      <c r="F238" s="1"/>
      <c r="G238" s="1"/>
      <c r="H238" s="1"/>
      <c r="I238" s="1"/>
      <c r="J238" s="1"/>
      <c r="K238" s="1"/>
      <c r="L238" s="1"/>
      <c r="M238" s="1"/>
      <c r="N238" s="1"/>
      <c r="O238" s="1"/>
      <c r="P238" s="1"/>
      <c r="Q238" s="1"/>
    </row>
    <row r="239" spans="3:17" ht="12.75">
      <c r="C239" s="1"/>
      <c r="D239" s="1"/>
      <c r="E239" s="1"/>
      <c r="F239" s="1"/>
      <c r="G239" s="1"/>
      <c r="H239" s="1"/>
      <c r="I239" s="1"/>
      <c r="J239" s="1"/>
      <c r="K239" s="1"/>
      <c r="L239" s="1"/>
      <c r="M239" s="1"/>
      <c r="N239" s="1"/>
      <c r="O239" s="1"/>
      <c r="P239" s="1"/>
      <c r="Q239" s="1"/>
    </row>
    <row r="240" spans="3:17" ht="12.75">
      <c r="C240" s="1"/>
      <c r="D240" s="1"/>
      <c r="E240" s="1"/>
      <c r="F240" s="1"/>
      <c r="G240" s="1"/>
      <c r="H240" s="1"/>
      <c r="I240" s="1"/>
      <c r="J240" s="1"/>
      <c r="K240" s="1"/>
      <c r="L240" s="1"/>
      <c r="M240" s="1"/>
      <c r="N240" s="1"/>
      <c r="O240" s="1"/>
      <c r="P240" s="1"/>
      <c r="Q240" s="1"/>
    </row>
    <row r="241" spans="3:17" ht="12.75">
      <c r="C241" s="1"/>
      <c r="D241" s="1"/>
      <c r="E241" s="1"/>
      <c r="F241" s="1"/>
      <c r="G241" s="1"/>
      <c r="H241" s="1"/>
      <c r="I241" s="1"/>
      <c r="J241" s="1"/>
      <c r="K241" s="1"/>
      <c r="L241" s="1"/>
      <c r="M241" s="1"/>
      <c r="N241" s="1"/>
      <c r="O241" s="1"/>
      <c r="P241" s="1"/>
      <c r="Q241" s="1"/>
    </row>
    <row r="242" spans="3:17" ht="12.75">
      <c r="C242" s="1"/>
      <c r="D242" s="1"/>
      <c r="E242" s="1"/>
      <c r="F242" s="1"/>
      <c r="G242" s="1"/>
      <c r="H242" s="1"/>
      <c r="I242" s="1"/>
      <c r="J242" s="1"/>
      <c r="K242" s="1"/>
      <c r="L242" s="1"/>
      <c r="M242" s="1"/>
      <c r="N242" s="1"/>
      <c r="O242" s="1"/>
      <c r="P242" s="1"/>
      <c r="Q242" s="1"/>
    </row>
    <row r="243" spans="3:17" ht="12.75">
      <c r="C243" s="1"/>
      <c r="D243" s="1"/>
      <c r="E243" s="1"/>
      <c r="F243" s="1"/>
      <c r="G243" s="1"/>
      <c r="H243" s="1"/>
      <c r="I243" s="1"/>
      <c r="J243" s="1"/>
      <c r="K243" s="1"/>
      <c r="L243" s="1"/>
      <c r="M243" s="1"/>
      <c r="N243" s="1"/>
      <c r="O243" s="1"/>
      <c r="P243" s="1"/>
      <c r="Q243" s="1"/>
    </row>
    <row r="244" spans="3:17" ht="12.75">
      <c r="C244" s="1"/>
      <c r="D244" s="1"/>
      <c r="E244" s="1"/>
      <c r="F244" s="1"/>
      <c r="G244" s="1"/>
      <c r="H244" s="1"/>
      <c r="I244" s="1"/>
      <c r="J244" s="1"/>
      <c r="K244" s="1"/>
      <c r="L244" s="1"/>
      <c r="M244" s="1"/>
      <c r="N244" s="1"/>
      <c r="O244" s="1"/>
      <c r="P244" s="1"/>
      <c r="Q244" s="1"/>
    </row>
    <row r="245" spans="3:17" ht="12.75">
      <c r="C245" s="1"/>
      <c r="D245" s="1"/>
      <c r="E245" s="1"/>
      <c r="F245" s="1"/>
      <c r="G245" s="1"/>
      <c r="H245" s="1"/>
      <c r="I245" s="1"/>
      <c r="J245" s="1"/>
      <c r="K245" s="1"/>
      <c r="L245" s="1"/>
      <c r="M245" s="1"/>
      <c r="N245" s="1"/>
      <c r="O245" s="1"/>
      <c r="P245" s="1"/>
      <c r="Q245" s="1"/>
    </row>
    <row r="246" spans="3:17" ht="12.75">
      <c r="C246" s="1"/>
      <c r="D246" s="1"/>
      <c r="E246" s="1"/>
      <c r="F246" s="1"/>
      <c r="G246" s="1"/>
      <c r="H246" s="1"/>
      <c r="I246" s="1"/>
      <c r="J246" s="1"/>
      <c r="K246" s="1"/>
      <c r="L246" s="1"/>
      <c r="M246" s="1"/>
      <c r="N246" s="1"/>
      <c r="O246" s="1"/>
      <c r="P246" s="1"/>
      <c r="Q246" s="1"/>
    </row>
    <row r="247" spans="3:17" ht="12.75">
      <c r="C247" s="1"/>
      <c r="D247" s="1"/>
      <c r="E247" s="1"/>
      <c r="F247" s="1"/>
      <c r="G247" s="1"/>
      <c r="H247" s="1"/>
      <c r="I247" s="1"/>
      <c r="J247" s="1"/>
      <c r="K247" s="1"/>
      <c r="L247" s="1"/>
      <c r="M247" s="1"/>
      <c r="N247" s="1"/>
      <c r="O247" s="1"/>
      <c r="P247" s="1"/>
      <c r="Q247" s="1"/>
    </row>
    <row r="248" spans="3:17" ht="12.75">
      <c r="C248" s="1"/>
      <c r="D248" s="1"/>
      <c r="E248" s="1"/>
      <c r="F248" s="1"/>
      <c r="G248" s="1"/>
      <c r="H248" s="1"/>
      <c r="I248" s="1"/>
      <c r="J248" s="1"/>
      <c r="K248" s="1"/>
      <c r="L248" s="1"/>
      <c r="M248" s="1"/>
      <c r="N248" s="1"/>
      <c r="O248" s="1"/>
      <c r="P248" s="1"/>
      <c r="Q248" s="1"/>
    </row>
    <row r="249" spans="3:17" ht="12.75">
      <c r="C249" s="1"/>
      <c r="D249" s="1"/>
      <c r="E249" s="1"/>
      <c r="F249" s="1"/>
      <c r="G249" s="1"/>
      <c r="H249" s="1"/>
      <c r="I249" s="1"/>
      <c r="J249" s="1"/>
      <c r="K249" s="1"/>
      <c r="L249" s="1"/>
      <c r="M249" s="1"/>
      <c r="N249" s="1"/>
      <c r="O249" s="1"/>
      <c r="P249" s="1"/>
      <c r="Q249" s="1"/>
    </row>
    <row r="250" spans="3:17" ht="12.75">
      <c r="C250" s="1"/>
      <c r="D250" s="1"/>
      <c r="E250" s="1"/>
      <c r="F250" s="1"/>
      <c r="G250" s="1"/>
      <c r="H250" s="1"/>
      <c r="I250" s="1"/>
      <c r="J250" s="1"/>
      <c r="K250" s="1"/>
      <c r="L250" s="1"/>
      <c r="M250" s="1"/>
      <c r="N250" s="1"/>
      <c r="O250" s="1"/>
      <c r="P250" s="1"/>
      <c r="Q250" s="1"/>
    </row>
    <row r="251" spans="3:17" ht="12.75">
      <c r="C251" s="1"/>
      <c r="D251" s="1"/>
      <c r="E251" s="1"/>
      <c r="F251" s="1"/>
      <c r="G251" s="1"/>
      <c r="H251" s="1"/>
      <c r="I251" s="1"/>
      <c r="J251" s="1"/>
      <c r="K251" s="1"/>
      <c r="L251" s="1"/>
      <c r="M251" s="1"/>
      <c r="N251" s="1"/>
      <c r="O251" s="1"/>
      <c r="P251" s="1"/>
      <c r="Q251" s="1"/>
    </row>
    <row r="252" spans="3:17" ht="12.75">
      <c r="C252" s="1"/>
      <c r="D252" s="1"/>
      <c r="E252" s="1"/>
      <c r="F252" s="1"/>
      <c r="G252" s="1"/>
      <c r="H252" s="1"/>
      <c r="I252" s="1"/>
      <c r="J252" s="1"/>
      <c r="K252" s="1"/>
      <c r="L252" s="1"/>
      <c r="M252" s="1"/>
      <c r="N252" s="1"/>
      <c r="O252" s="1"/>
      <c r="P252" s="1"/>
      <c r="Q252" s="1"/>
    </row>
    <row r="253" spans="3:17" ht="12.75">
      <c r="C253" s="1"/>
      <c r="D253" s="1"/>
      <c r="E253" s="1"/>
      <c r="F253" s="1"/>
      <c r="G253" s="1"/>
      <c r="H253" s="1"/>
      <c r="I253" s="1"/>
      <c r="J253" s="1"/>
      <c r="K253" s="1"/>
      <c r="L253" s="1"/>
      <c r="M253" s="1"/>
      <c r="N253" s="1"/>
      <c r="O253" s="1"/>
      <c r="P253" s="1"/>
      <c r="Q253" s="1"/>
    </row>
    <row r="254" spans="3:17" ht="12.75">
      <c r="C254" s="1"/>
      <c r="D254" s="1"/>
      <c r="E254" s="1"/>
      <c r="F254" s="1"/>
      <c r="G254" s="1"/>
      <c r="H254" s="1"/>
      <c r="I254" s="1"/>
      <c r="J254" s="1"/>
      <c r="K254" s="1"/>
      <c r="L254" s="1"/>
      <c r="M254" s="1"/>
      <c r="N254" s="1"/>
      <c r="O254" s="1"/>
      <c r="P254" s="1"/>
      <c r="Q254" s="1"/>
    </row>
    <row r="255" spans="3:17" ht="12.75">
      <c r="C255" s="1"/>
      <c r="D255" s="1"/>
      <c r="E255" s="1"/>
      <c r="F255" s="1"/>
      <c r="G255" s="1"/>
      <c r="H255" s="1"/>
      <c r="I255" s="1"/>
      <c r="J255" s="1"/>
      <c r="K255" s="1"/>
      <c r="L255" s="1"/>
      <c r="M255" s="1"/>
      <c r="N255" s="1"/>
      <c r="O255" s="1"/>
      <c r="P255" s="1"/>
      <c r="Q255" s="1"/>
    </row>
    <row r="256" spans="3:17" ht="12.75">
      <c r="C256" s="1"/>
      <c r="D256" s="1"/>
      <c r="E256" s="1"/>
      <c r="F256" s="1"/>
      <c r="G256" s="1"/>
      <c r="H256" s="1"/>
      <c r="I256" s="1"/>
      <c r="J256" s="1"/>
      <c r="K256" s="1"/>
      <c r="L256" s="1"/>
      <c r="M256" s="1"/>
      <c r="N256" s="1"/>
      <c r="O256" s="1"/>
      <c r="P256" s="1"/>
      <c r="Q256" s="1"/>
    </row>
    <row r="257" spans="3:17" ht="12.75">
      <c r="C257" s="1"/>
      <c r="D257" s="1"/>
      <c r="E257" s="1"/>
      <c r="F257" s="1"/>
      <c r="G257" s="1"/>
      <c r="H257" s="1"/>
      <c r="I257" s="1"/>
      <c r="J257" s="1"/>
      <c r="K257" s="1"/>
      <c r="L257" s="1"/>
      <c r="M257" s="1"/>
      <c r="N257" s="1"/>
      <c r="O257" s="1"/>
      <c r="P257" s="1"/>
      <c r="Q257" s="1"/>
    </row>
    <row r="258" spans="3:17" ht="12.75">
      <c r="C258" s="1"/>
      <c r="D258" s="1"/>
      <c r="E258" s="1"/>
      <c r="F258" s="1"/>
      <c r="G258" s="1"/>
      <c r="H258" s="1"/>
      <c r="I258" s="1"/>
      <c r="J258" s="1"/>
      <c r="K258" s="1"/>
      <c r="L258" s="1"/>
      <c r="M258" s="1"/>
      <c r="N258" s="1"/>
      <c r="O258" s="1"/>
      <c r="P258" s="1"/>
      <c r="Q258" s="1"/>
    </row>
    <row r="259" spans="3:17" ht="12.75">
      <c r="C259" s="1"/>
      <c r="D259" s="1"/>
      <c r="E259" s="1"/>
      <c r="F259" s="1"/>
      <c r="G259" s="1"/>
      <c r="H259" s="1"/>
      <c r="I259" s="1"/>
      <c r="J259" s="1"/>
      <c r="K259" s="1"/>
      <c r="L259" s="1"/>
      <c r="M259" s="1"/>
      <c r="N259" s="1"/>
      <c r="O259" s="1"/>
      <c r="P259" s="1"/>
      <c r="Q259" s="1"/>
    </row>
    <row r="260" spans="3:17" ht="12.75">
      <c r="C260" s="1"/>
      <c r="D260" s="1"/>
      <c r="E260" s="1"/>
      <c r="F260" s="1"/>
      <c r="G260" s="1"/>
      <c r="H260" s="1"/>
      <c r="I260" s="1"/>
      <c r="J260" s="1"/>
      <c r="K260" s="1"/>
      <c r="L260" s="1"/>
      <c r="M260" s="1"/>
      <c r="N260" s="1"/>
      <c r="O260" s="1"/>
      <c r="P260" s="1"/>
      <c r="Q260" s="1"/>
    </row>
    <row r="261" spans="3:17" ht="12.75">
      <c r="C261" s="1"/>
      <c r="D261" s="1"/>
      <c r="E261" s="1"/>
      <c r="F261" s="1"/>
      <c r="G261" s="1"/>
      <c r="H261" s="1"/>
      <c r="I261" s="1"/>
      <c r="J261" s="1"/>
      <c r="K261" s="1"/>
      <c r="L261" s="1"/>
      <c r="M261" s="1"/>
      <c r="N261" s="1"/>
      <c r="O261" s="1"/>
      <c r="P261" s="1"/>
      <c r="Q261" s="1"/>
    </row>
    <row r="262" spans="3:17" ht="12.75">
      <c r="C262" s="1"/>
      <c r="D262" s="1"/>
      <c r="E262" s="1"/>
      <c r="F262" s="1"/>
      <c r="G262" s="1"/>
      <c r="H262" s="1"/>
      <c r="I262" s="1"/>
      <c r="J262" s="1"/>
      <c r="K262" s="1"/>
      <c r="L262" s="1"/>
      <c r="M262" s="1"/>
      <c r="N262" s="1"/>
      <c r="O262" s="1"/>
      <c r="P262" s="1"/>
      <c r="Q262" s="1"/>
    </row>
    <row r="263" spans="3:17" ht="12.75">
      <c r="C263" s="1"/>
      <c r="D263" s="1"/>
      <c r="E263" s="1"/>
      <c r="F263" s="1"/>
      <c r="G263" s="1"/>
      <c r="H263" s="1"/>
      <c r="I263" s="1"/>
      <c r="J263" s="1"/>
      <c r="K263" s="1"/>
      <c r="L263" s="1"/>
      <c r="M263" s="1"/>
      <c r="N263" s="1"/>
      <c r="O263" s="1"/>
      <c r="P263" s="1"/>
      <c r="Q263" s="1"/>
    </row>
    <row r="264" spans="3:17" ht="12.75">
      <c r="C264" s="1"/>
      <c r="D264" s="1"/>
      <c r="E264" s="1"/>
      <c r="F264" s="1"/>
      <c r="G264" s="1"/>
      <c r="H264" s="1"/>
      <c r="I264" s="1"/>
      <c r="J264" s="1"/>
      <c r="K264" s="1"/>
      <c r="L264" s="1"/>
      <c r="M264" s="1"/>
      <c r="N264" s="1"/>
      <c r="O264" s="1"/>
      <c r="P264" s="1"/>
      <c r="Q264" s="1"/>
    </row>
    <row r="265" spans="3:17" ht="12.75">
      <c r="C265" s="1"/>
      <c r="D265" s="1"/>
      <c r="E265" s="1"/>
      <c r="F265" s="1"/>
      <c r="G265" s="1"/>
      <c r="H265" s="1"/>
      <c r="I265" s="1"/>
      <c r="J265" s="1"/>
      <c r="K265" s="1"/>
      <c r="L265" s="1"/>
      <c r="M265" s="1"/>
      <c r="N265" s="1"/>
      <c r="O265" s="1"/>
      <c r="P265" s="1"/>
      <c r="Q265" s="1"/>
    </row>
    <row r="266" spans="3:17" ht="12.75">
      <c r="C266" s="1"/>
      <c r="D266" s="1"/>
      <c r="E266" s="1"/>
      <c r="F266" s="1"/>
      <c r="G266" s="1"/>
      <c r="H266" s="1"/>
      <c r="I266" s="1"/>
      <c r="J266" s="1"/>
      <c r="K266" s="1"/>
      <c r="L266" s="1"/>
      <c r="M266" s="1"/>
      <c r="N266" s="1"/>
      <c r="O266" s="1"/>
      <c r="P266" s="1"/>
      <c r="Q266" s="1"/>
    </row>
    <row r="267" spans="3:17" ht="12.75">
      <c r="C267" s="1"/>
      <c r="D267" s="1"/>
      <c r="E267" s="1"/>
      <c r="F267" s="1"/>
      <c r="G267" s="1"/>
      <c r="H267" s="1"/>
      <c r="I267" s="1"/>
      <c r="J267" s="1"/>
      <c r="K267" s="1"/>
      <c r="L267" s="1"/>
      <c r="M267" s="1"/>
      <c r="N267" s="1"/>
      <c r="O267" s="1"/>
      <c r="P267" s="1"/>
      <c r="Q267" s="1"/>
    </row>
    <row r="268" spans="3:17" ht="12.75">
      <c r="C268" s="1"/>
      <c r="D268" s="1"/>
      <c r="E268" s="1"/>
      <c r="F268" s="1"/>
      <c r="G268" s="1"/>
      <c r="H268" s="1"/>
      <c r="I268" s="1"/>
      <c r="J268" s="1"/>
      <c r="K268" s="1"/>
      <c r="L268" s="1"/>
      <c r="M268" s="1"/>
      <c r="N268" s="1"/>
      <c r="O268" s="1"/>
      <c r="P268" s="1"/>
      <c r="Q268" s="1"/>
    </row>
    <row r="269" spans="3:17" ht="12.75">
      <c r="C269" s="1"/>
      <c r="D269" s="1"/>
      <c r="E269" s="1"/>
      <c r="F269" s="1"/>
      <c r="G269" s="1"/>
      <c r="H269" s="1"/>
      <c r="I269" s="1"/>
      <c r="J269" s="1"/>
      <c r="K269" s="1"/>
      <c r="L269" s="1"/>
      <c r="M269" s="1"/>
      <c r="N269" s="1"/>
      <c r="O269" s="1"/>
      <c r="P269" s="1"/>
      <c r="Q269" s="1"/>
    </row>
    <row r="270" spans="3:17" ht="12.75">
      <c r="C270" s="1"/>
      <c r="D270" s="1"/>
      <c r="E270" s="1"/>
      <c r="F270" s="1"/>
      <c r="G270" s="1"/>
      <c r="H270" s="1"/>
      <c r="I270" s="1"/>
      <c r="J270" s="1"/>
      <c r="K270" s="1"/>
      <c r="L270" s="1"/>
      <c r="M270" s="1"/>
      <c r="N270" s="1"/>
      <c r="O270" s="1"/>
      <c r="P270" s="1"/>
      <c r="Q270" s="1"/>
    </row>
    <row r="271" spans="3:17" ht="12.75">
      <c r="C271" s="1"/>
      <c r="D271" s="1"/>
      <c r="E271" s="1"/>
      <c r="F271" s="1"/>
      <c r="G271" s="1"/>
      <c r="H271" s="1"/>
      <c r="I271" s="1"/>
      <c r="J271" s="1"/>
      <c r="K271" s="1"/>
      <c r="L271" s="1"/>
      <c r="M271" s="1"/>
      <c r="N271" s="1"/>
      <c r="O271" s="1"/>
      <c r="P271" s="1"/>
      <c r="Q271" s="1"/>
    </row>
    <row r="272" spans="3:17" ht="12.75">
      <c r="C272" s="1"/>
      <c r="D272" s="1"/>
      <c r="E272" s="1"/>
      <c r="F272" s="1"/>
      <c r="G272" s="1"/>
      <c r="H272" s="1"/>
      <c r="I272" s="1"/>
      <c r="J272" s="1"/>
      <c r="K272" s="1"/>
      <c r="L272" s="1"/>
      <c r="M272" s="1"/>
      <c r="N272" s="1"/>
      <c r="O272" s="1"/>
      <c r="P272" s="1"/>
      <c r="Q272" s="1"/>
    </row>
    <row r="273" spans="3:17" ht="12.75">
      <c r="C273" s="1"/>
      <c r="D273" s="1"/>
      <c r="E273" s="1"/>
      <c r="F273" s="1"/>
      <c r="G273" s="1"/>
      <c r="H273" s="1"/>
      <c r="I273" s="1"/>
      <c r="J273" s="1"/>
      <c r="K273" s="1"/>
      <c r="L273" s="1"/>
      <c r="M273" s="1"/>
      <c r="N273" s="1"/>
      <c r="O273" s="1"/>
      <c r="P273" s="1"/>
      <c r="Q273" s="1"/>
    </row>
    <row r="274" spans="3:17" ht="12.75">
      <c r="C274" s="1"/>
      <c r="D274" s="1"/>
      <c r="E274" s="1"/>
      <c r="F274" s="1"/>
      <c r="G274" s="1"/>
      <c r="H274" s="1"/>
      <c r="I274" s="1"/>
      <c r="J274" s="1"/>
      <c r="K274" s="1"/>
      <c r="L274" s="1"/>
      <c r="M274" s="1"/>
      <c r="N274" s="1"/>
      <c r="O274" s="1"/>
      <c r="P274" s="1"/>
      <c r="Q274" s="1"/>
    </row>
    <row r="275" spans="3:17" ht="12.75">
      <c r="C275" s="1"/>
      <c r="D275" s="1"/>
      <c r="E275" s="1"/>
      <c r="F275" s="1"/>
      <c r="G275" s="1"/>
      <c r="H275" s="1"/>
      <c r="I275" s="1"/>
      <c r="J275" s="1"/>
      <c r="K275" s="1"/>
      <c r="L275" s="1"/>
      <c r="M275" s="1"/>
      <c r="N275" s="1"/>
      <c r="O275" s="1"/>
      <c r="P275" s="1"/>
      <c r="Q275" s="1"/>
    </row>
    <row r="276" spans="3:17" ht="12.75">
      <c r="C276" s="1"/>
      <c r="D276" s="1"/>
      <c r="E276" s="1"/>
      <c r="F276" s="1"/>
      <c r="G276" s="1"/>
      <c r="H276" s="1"/>
      <c r="I276" s="1"/>
      <c r="J276" s="1"/>
      <c r="K276" s="1"/>
      <c r="L276" s="1"/>
      <c r="M276" s="1"/>
      <c r="N276" s="1"/>
      <c r="O276" s="1"/>
      <c r="P276" s="1"/>
      <c r="Q276" s="1"/>
    </row>
    <row r="277" spans="3:17" ht="12.75">
      <c r="C277" s="1"/>
      <c r="D277" s="1"/>
      <c r="E277" s="1"/>
      <c r="F277" s="1"/>
      <c r="G277" s="1"/>
      <c r="H277" s="1"/>
      <c r="I277" s="1"/>
      <c r="J277" s="1"/>
      <c r="K277" s="1"/>
      <c r="L277" s="1"/>
      <c r="M277" s="1"/>
      <c r="N277" s="1"/>
      <c r="O277" s="1"/>
      <c r="P277" s="1"/>
      <c r="Q277" s="1"/>
    </row>
    <row r="278" spans="3:17" ht="12.75">
      <c r="C278" s="1"/>
      <c r="D278" s="1"/>
      <c r="E278" s="1"/>
      <c r="F278" s="1"/>
      <c r="G278" s="1"/>
      <c r="H278" s="1"/>
      <c r="I278" s="1"/>
      <c r="J278" s="1"/>
      <c r="K278" s="1"/>
      <c r="L278" s="1"/>
      <c r="M278" s="1"/>
      <c r="N278" s="1"/>
      <c r="O278" s="1"/>
      <c r="P278" s="1"/>
      <c r="Q278" s="1"/>
    </row>
    <row r="279" spans="3:17" ht="12.75">
      <c r="C279" s="1"/>
      <c r="D279" s="1"/>
      <c r="E279" s="1"/>
      <c r="F279" s="1"/>
      <c r="G279" s="1"/>
      <c r="H279" s="1"/>
      <c r="I279" s="1"/>
      <c r="J279" s="1"/>
      <c r="K279" s="1"/>
      <c r="L279" s="1"/>
      <c r="M279" s="1"/>
      <c r="N279" s="1"/>
      <c r="O279" s="1"/>
      <c r="P279" s="1"/>
      <c r="Q279" s="1"/>
    </row>
    <row r="280" spans="3:17" ht="12.75">
      <c r="C280" s="1"/>
      <c r="D280" s="1"/>
      <c r="E280" s="1"/>
      <c r="F280" s="1"/>
      <c r="G280" s="1"/>
      <c r="H280" s="1"/>
      <c r="I280" s="1"/>
      <c r="J280" s="1"/>
      <c r="K280" s="1"/>
      <c r="L280" s="1"/>
      <c r="M280" s="1"/>
      <c r="N280" s="1"/>
      <c r="O280" s="1"/>
      <c r="P280" s="1"/>
      <c r="Q280" s="1"/>
    </row>
    <row r="281" spans="3:17" ht="12.75">
      <c r="C281" s="1"/>
      <c r="D281" s="1"/>
      <c r="E281" s="1"/>
      <c r="F281" s="1"/>
      <c r="G281" s="1"/>
      <c r="H281" s="1"/>
      <c r="I281" s="1"/>
      <c r="J281" s="1"/>
      <c r="K281" s="1"/>
      <c r="L281" s="1"/>
      <c r="M281" s="1"/>
      <c r="N281" s="1"/>
      <c r="O281" s="1"/>
      <c r="P281" s="1"/>
      <c r="Q281" s="1"/>
    </row>
    <row r="282" spans="3:17" ht="12.75">
      <c r="C282" s="1"/>
      <c r="D282" s="1"/>
      <c r="E282" s="1"/>
      <c r="F282" s="1"/>
      <c r="G282" s="1"/>
      <c r="H282" s="1"/>
      <c r="I282" s="1"/>
      <c r="J282" s="1"/>
      <c r="K282" s="1"/>
      <c r="L282" s="1"/>
      <c r="M282" s="1"/>
      <c r="N282" s="1"/>
      <c r="O282" s="1"/>
      <c r="P282" s="1"/>
      <c r="Q282" s="1"/>
    </row>
    <row r="283" spans="3:17" ht="12.75">
      <c r="C283" s="1"/>
      <c r="D283" s="1"/>
      <c r="E283" s="1"/>
      <c r="F283" s="1"/>
      <c r="G283" s="1"/>
      <c r="H283" s="1"/>
      <c r="I283" s="1"/>
      <c r="J283" s="1"/>
      <c r="K283" s="1"/>
      <c r="L283" s="1"/>
      <c r="M283" s="1"/>
      <c r="N283" s="1"/>
      <c r="O283" s="1"/>
      <c r="P283" s="1"/>
      <c r="Q283" s="1"/>
    </row>
    <row r="284" spans="3:17" ht="12.75">
      <c r="C284" s="1"/>
      <c r="D284" s="1"/>
      <c r="E284" s="1"/>
      <c r="F284" s="1"/>
      <c r="G284" s="1"/>
      <c r="H284" s="1"/>
      <c r="I284" s="1"/>
      <c r="J284" s="1"/>
      <c r="K284" s="1"/>
      <c r="L284" s="1"/>
      <c r="M284" s="1"/>
      <c r="N284" s="1"/>
      <c r="O284" s="1"/>
      <c r="P284" s="1"/>
      <c r="Q284" s="1"/>
    </row>
    <row r="285" spans="3:17" ht="12.75">
      <c r="C285" s="1"/>
      <c r="D285" s="1"/>
      <c r="E285" s="1"/>
      <c r="F285" s="1"/>
      <c r="G285" s="1"/>
      <c r="H285" s="1"/>
      <c r="I285" s="1"/>
      <c r="J285" s="1"/>
      <c r="K285" s="1"/>
      <c r="L285" s="1"/>
      <c r="M285" s="1"/>
      <c r="N285" s="1"/>
      <c r="O285" s="1"/>
      <c r="P285" s="1"/>
      <c r="Q285" s="1"/>
    </row>
    <row r="286" spans="3:17" ht="12.75">
      <c r="C286" s="1"/>
      <c r="D286" s="1"/>
      <c r="E286" s="1"/>
      <c r="F286" s="1"/>
      <c r="G286" s="1"/>
      <c r="H286" s="1"/>
      <c r="I286" s="1"/>
      <c r="J286" s="1"/>
      <c r="K286" s="1"/>
      <c r="L286" s="1"/>
      <c r="M286" s="1"/>
      <c r="N286" s="1"/>
      <c r="O286" s="1"/>
      <c r="P286" s="1"/>
      <c r="Q286" s="1"/>
    </row>
    <row r="287" spans="3:17" ht="12.75">
      <c r="C287" s="1"/>
      <c r="D287" s="1"/>
      <c r="E287" s="1"/>
      <c r="F287" s="1"/>
      <c r="G287" s="1"/>
      <c r="H287" s="1"/>
      <c r="I287" s="1"/>
      <c r="J287" s="1"/>
      <c r="K287" s="1"/>
      <c r="L287" s="1"/>
      <c r="M287" s="1"/>
      <c r="N287" s="1"/>
      <c r="O287" s="1"/>
      <c r="P287" s="1"/>
      <c r="Q287" s="1"/>
    </row>
    <row r="288" spans="3:17" ht="12.75">
      <c r="C288" s="1"/>
      <c r="D288" s="1"/>
      <c r="E288" s="1"/>
      <c r="F288" s="1"/>
      <c r="G288" s="1"/>
      <c r="H288" s="1"/>
      <c r="I288" s="1"/>
      <c r="J288" s="1"/>
      <c r="K288" s="1"/>
      <c r="L288" s="1"/>
      <c r="M288" s="1"/>
      <c r="N288" s="1"/>
      <c r="O288" s="1"/>
      <c r="P288" s="1"/>
      <c r="Q288" s="1"/>
    </row>
    <row r="289" spans="3:17" ht="12.75">
      <c r="C289" s="1"/>
      <c r="D289" s="1"/>
      <c r="E289" s="1"/>
      <c r="F289" s="1"/>
      <c r="G289" s="1"/>
      <c r="H289" s="1"/>
      <c r="I289" s="1"/>
      <c r="J289" s="1"/>
      <c r="K289" s="1"/>
      <c r="L289" s="1"/>
      <c r="M289" s="1"/>
      <c r="N289" s="1"/>
      <c r="O289" s="1"/>
      <c r="P289" s="1"/>
      <c r="Q289" s="1"/>
    </row>
    <row r="290" spans="3:17" ht="12.75">
      <c r="C290" s="1"/>
      <c r="D290" s="1"/>
      <c r="E290" s="1"/>
      <c r="F290" s="1"/>
      <c r="G290" s="1"/>
      <c r="H290" s="1"/>
      <c r="I290" s="1"/>
      <c r="J290" s="1"/>
      <c r="K290" s="1"/>
      <c r="L290" s="1"/>
      <c r="M290" s="1"/>
      <c r="N290" s="1"/>
      <c r="O290" s="1"/>
      <c r="P290" s="1"/>
      <c r="Q290" s="1"/>
    </row>
    <row r="291" spans="3:17" ht="12.75">
      <c r="C291" s="1"/>
      <c r="D291" s="1"/>
      <c r="E291" s="1"/>
      <c r="F291" s="1"/>
      <c r="G291" s="1"/>
      <c r="H291" s="1"/>
      <c r="I291" s="1"/>
      <c r="J291" s="1"/>
      <c r="K291" s="1"/>
      <c r="L291" s="1"/>
      <c r="M291" s="1"/>
      <c r="N291" s="1"/>
      <c r="O291" s="1"/>
      <c r="P291" s="1"/>
      <c r="Q291" s="1"/>
    </row>
    <row r="292" spans="3:17" ht="12.75">
      <c r="C292" s="1"/>
      <c r="D292" s="1"/>
      <c r="E292" s="1"/>
      <c r="F292" s="1"/>
      <c r="G292" s="1"/>
      <c r="H292" s="1"/>
      <c r="I292" s="1"/>
      <c r="J292" s="1"/>
      <c r="K292" s="1"/>
      <c r="L292" s="1"/>
      <c r="M292" s="1"/>
      <c r="N292" s="1"/>
      <c r="O292" s="1"/>
      <c r="P292" s="1"/>
      <c r="Q292" s="1"/>
    </row>
    <row r="293" spans="3:17" ht="12.75">
      <c r="C293" s="1"/>
      <c r="D293" s="1"/>
      <c r="E293" s="1"/>
      <c r="F293" s="1"/>
      <c r="G293" s="1"/>
      <c r="H293" s="1"/>
      <c r="I293" s="1"/>
      <c r="J293" s="1"/>
      <c r="K293" s="1"/>
      <c r="L293" s="1"/>
      <c r="M293" s="1"/>
      <c r="N293" s="1"/>
      <c r="O293" s="1"/>
      <c r="P293" s="1"/>
      <c r="Q293" s="1"/>
    </row>
    <row r="294" spans="3:17" ht="12.75">
      <c r="C294" s="1"/>
      <c r="D294" s="1"/>
      <c r="E294" s="1"/>
      <c r="F294" s="1"/>
      <c r="G294" s="1"/>
      <c r="H294" s="1"/>
      <c r="I294" s="1"/>
      <c r="J294" s="1"/>
      <c r="K294" s="1"/>
      <c r="L294" s="1"/>
      <c r="M294" s="1"/>
      <c r="N294" s="1"/>
      <c r="O294" s="1"/>
      <c r="P294" s="1"/>
      <c r="Q294" s="1"/>
    </row>
    <row r="295" spans="3:17" ht="12.75">
      <c r="C295" s="1"/>
      <c r="D295" s="1"/>
      <c r="E295" s="1"/>
      <c r="F295" s="1"/>
      <c r="G295" s="1"/>
      <c r="H295" s="1"/>
      <c r="I295" s="1"/>
      <c r="J295" s="1"/>
      <c r="K295" s="1"/>
      <c r="L295" s="1"/>
      <c r="M295" s="1"/>
      <c r="N295" s="1"/>
      <c r="O295" s="1"/>
      <c r="P295" s="1"/>
      <c r="Q295" s="1"/>
    </row>
    <row r="296" spans="3:17" ht="12.75">
      <c r="C296" s="1"/>
      <c r="D296" s="1"/>
      <c r="E296" s="1"/>
      <c r="F296" s="1"/>
      <c r="G296" s="1"/>
      <c r="H296" s="1"/>
      <c r="I296" s="1"/>
      <c r="J296" s="1"/>
      <c r="K296" s="1"/>
      <c r="L296" s="1"/>
      <c r="M296" s="1"/>
      <c r="N296" s="1"/>
      <c r="O296" s="1"/>
      <c r="P296" s="1"/>
      <c r="Q296" s="1"/>
    </row>
    <row r="297" spans="3:17" ht="12.75">
      <c r="C297" s="1"/>
      <c r="D297" s="1"/>
      <c r="E297" s="1"/>
      <c r="F297" s="1"/>
      <c r="G297" s="1"/>
      <c r="H297" s="1"/>
      <c r="I297" s="1"/>
      <c r="J297" s="1"/>
      <c r="K297" s="1"/>
      <c r="L297" s="1"/>
      <c r="M297" s="1"/>
      <c r="N297" s="1"/>
      <c r="O297" s="1"/>
      <c r="P297" s="1"/>
      <c r="Q297" s="1"/>
    </row>
    <row r="298" spans="3:17" ht="12.75">
      <c r="C298" s="1"/>
      <c r="D298" s="1"/>
      <c r="E298" s="1"/>
      <c r="F298" s="1"/>
      <c r="G298" s="1"/>
      <c r="H298" s="1"/>
      <c r="I298" s="1"/>
      <c r="J298" s="1"/>
      <c r="K298" s="1"/>
      <c r="L298" s="1"/>
      <c r="M298" s="1"/>
      <c r="N298" s="1"/>
      <c r="O298" s="1"/>
      <c r="P298" s="1"/>
      <c r="Q298" s="1"/>
    </row>
    <row r="299" spans="3:17" ht="12.75">
      <c r="C299" s="1"/>
      <c r="D299" s="1"/>
      <c r="E299" s="1"/>
      <c r="F299" s="1"/>
      <c r="G299" s="1"/>
      <c r="H299" s="1"/>
      <c r="I299" s="1"/>
      <c r="J299" s="1"/>
      <c r="K299" s="1"/>
      <c r="L299" s="1"/>
      <c r="M299" s="1"/>
      <c r="N299" s="1"/>
      <c r="O299" s="1"/>
      <c r="P299" s="1"/>
      <c r="Q299" s="1"/>
    </row>
    <row r="300" spans="3:17" ht="12.75">
      <c r="C300" s="1"/>
      <c r="D300" s="1"/>
      <c r="E300" s="1"/>
      <c r="F300" s="1"/>
      <c r="G300" s="1"/>
      <c r="H300" s="1"/>
      <c r="I300" s="1"/>
      <c r="J300" s="1"/>
      <c r="K300" s="1"/>
      <c r="L300" s="1"/>
      <c r="M300" s="1"/>
      <c r="N300" s="1"/>
      <c r="O300" s="1"/>
      <c r="P300" s="1"/>
      <c r="Q300" s="1"/>
    </row>
    <row r="301" spans="3:17" ht="12.75">
      <c r="C301" s="1"/>
      <c r="D301" s="1"/>
      <c r="E301" s="1"/>
      <c r="F301" s="1"/>
      <c r="G301" s="1"/>
      <c r="H301" s="1"/>
      <c r="I301" s="1"/>
      <c r="J301" s="1"/>
      <c r="K301" s="1"/>
      <c r="L301" s="1"/>
      <c r="M301" s="1"/>
      <c r="N301" s="1"/>
      <c r="O301" s="1"/>
      <c r="P301" s="1"/>
      <c r="Q301" s="1"/>
    </row>
    <row r="302" spans="3:17" ht="12.75">
      <c r="C302" s="1"/>
      <c r="D302" s="1"/>
      <c r="E302" s="1"/>
      <c r="F302" s="1"/>
      <c r="G302" s="1"/>
      <c r="H302" s="1"/>
      <c r="I302" s="1"/>
      <c r="J302" s="1"/>
      <c r="K302" s="1"/>
      <c r="L302" s="1"/>
      <c r="M302" s="1"/>
      <c r="N302" s="1"/>
      <c r="O302" s="1"/>
      <c r="P302" s="1"/>
      <c r="Q302" s="1"/>
    </row>
    <row r="303" spans="3:17" ht="12.75">
      <c r="C303" s="1"/>
      <c r="D303" s="1"/>
      <c r="E303" s="1"/>
      <c r="F303" s="1"/>
      <c r="G303" s="1"/>
      <c r="H303" s="1"/>
      <c r="I303" s="1"/>
      <c r="J303" s="1"/>
      <c r="K303" s="1"/>
      <c r="L303" s="1"/>
      <c r="M303" s="1"/>
      <c r="N303" s="1"/>
      <c r="O303" s="1"/>
      <c r="P303" s="1"/>
      <c r="Q303" s="1"/>
    </row>
    <row r="304" spans="3:17" ht="12.75">
      <c r="C304" s="1"/>
      <c r="D304" s="1"/>
      <c r="E304" s="1"/>
      <c r="F304" s="1"/>
      <c r="G304" s="1"/>
      <c r="H304" s="1"/>
      <c r="I304" s="1"/>
      <c r="J304" s="1"/>
      <c r="K304" s="1"/>
      <c r="L304" s="1"/>
      <c r="M304" s="1"/>
      <c r="N304" s="1"/>
      <c r="O304" s="1"/>
      <c r="P304" s="1"/>
      <c r="Q304" s="1"/>
    </row>
    <row r="305" spans="3:17" ht="12.75">
      <c r="C305" s="1"/>
      <c r="D305" s="1"/>
      <c r="E305" s="1"/>
      <c r="F305" s="1"/>
      <c r="G305" s="1"/>
      <c r="H305" s="1"/>
      <c r="I305" s="1"/>
      <c r="J305" s="1"/>
      <c r="K305" s="1"/>
      <c r="L305" s="1"/>
      <c r="M305" s="1"/>
      <c r="N305" s="1"/>
      <c r="O305" s="1"/>
      <c r="P305" s="1"/>
      <c r="Q305" s="1"/>
    </row>
    <row r="306" spans="3:17" ht="12.75">
      <c r="C306" s="1"/>
      <c r="D306" s="1"/>
      <c r="E306" s="1"/>
      <c r="F306" s="1"/>
      <c r="G306" s="1"/>
      <c r="H306" s="1"/>
      <c r="I306" s="1"/>
      <c r="J306" s="1"/>
      <c r="K306" s="1"/>
      <c r="L306" s="1"/>
      <c r="M306" s="1"/>
      <c r="N306" s="1"/>
      <c r="O306" s="1"/>
      <c r="P306" s="1"/>
      <c r="Q306" s="1"/>
    </row>
    <row r="307" spans="3:17" ht="12.75">
      <c r="C307" s="1"/>
      <c r="D307" s="1"/>
      <c r="E307" s="1"/>
      <c r="F307" s="1"/>
      <c r="G307" s="1"/>
      <c r="H307" s="1"/>
      <c r="I307" s="1"/>
      <c r="J307" s="1"/>
      <c r="K307" s="1"/>
      <c r="L307" s="1"/>
      <c r="M307" s="1"/>
      <c r="N307" s="1"/>
      <c r="O307" s="1"/>
      <c r="P307" s="1"/>
      <c r="Q307" s="1"/>
    </row>
    <row r="308" spans="3:17" ht="12.75">
      <c r="C308" s="1"/>
      <c r="D308" s="1"/>
      <c r="E308" s="1"/>
      <c r="F308" s="1"/>
      <c r="G308" s="1"/>
      <c r="H308" s="1"/>
      <c r="I308" s="1"/>
      <c r="J308" s="1"/>
      <c r="K308" s="1"/>
      <c r="L308" s="1"/>
      <c r="M308" s="1"/>
      <c r="N308" s="1"/>
      <c r="O308" s="1"/>
      <c r="P308" s="1"/>
      <c r="Q308" s="1"/>
    </row>
    <row r="309" spans="3:17" ht="12.75">
      <c r="C309" s="1"/>
      <c r="D309" s="1"/>
      <c r="E309" s="1"/>
      <c r="F309" s="1"/>
      <c r="G309" s="1"/>
      <c r="H309" s="1"/>
      <c r="I309" s="1"/>
      <c r="J309" s="1"/>
      <c r="K309" s="1"/>
      <c r="L309" s="1"/>
      <c r="M309" s="1"/>
      <c r="N309" s="1"/>
      <c r="O309" s="1"/>
      <c r="P309" s="1"/>
      <c r="Q309" s="1"/>
    </row>
    <row r="310" spans="3:17" ht="12.75">
      <c r="C310" s="1"/>
      <c r="D310" s="1"/>
      <c r="E310" s="1"/>
      <c r="F310" s="1"/>
      <c r="G310" s="1"/>
      <c r="H310" s="1"/>
      <c r="I310" s="1"/>
      <c r="J310" s="1"/>
      <c r="K310" s="1"/>
      <c r="L310" s="1"/>
      <c r="M310" s="1"/>
      <c r="N310" s="1"/>
      <c r="O310" s="1"/>
      <c r="P310" s="1"/>
      <c r="Q310" s="1"/>
    </row>
    <row r="311" spans="3:17" ht="12.75">
      <c r="C311" s="1"/>
      <c r="D311" s="1"/>
      <c r="E311" s="1"/>
      <c r="F311" s="1"/>
      <c r="G311" s="1"/>
      <c r="H311" s="1"/>
      <c r="I311" s="1"/>
      <c r="J311" s="1"/>
      <c r="K311" s="1"/>
      <c r="L311" s="1"/>
      <c r="M311" s="1"/>
      <c r="N311" s="1"/>
      <c r="O311" s="1"/>
      <c r="P311" s="1"/>
      <c r="Q311" s="1"/>
    </row>
    <row r="312" spans="3:17" ht="12.75">
      <c r="C312" s="1"/>
      <c r="D312" s="1"/>
      <c r="E312" s="1"/>
      <c r="F312" s="1"/>
      <c r="G312" s="1"/>
      <c r="H312" s="1"/>
      <c r="I312" s="1"/>
      <c r="J312" s="1"/>
      <c r="K312" s="1"/>
      <c r="L312" s="1"/>
      <c r="M312" s="1"/>
      <c r="N312" s="1"/>
      <c r="O312" s="1"/>
      <c r="P312" s="1"/>
      <c r="Q312" s="1"/>
    </row>
    <row r="313" spans="3:17" ht="12.75">
      <c r="C313" s="1"/>
      <c r="D313" s="1"/>
      <c r="E313" s="1"/>
      <c r="F313" s="1"/>
      <c r="G313" s="1"/>
      <c r="H313" s="1"/>
      <c r="I313" s="1"/>
      <c r="J313" s="1"/>
      <c r="K313" s="1"/>
      <c r="L313" s="1"/>
      <c r="M313" s="1"/>
      <c r="N313" s="1"/>
      <c r="O313" s="1"/>
      <c r="P313" s="1"/>
      <c r="Q313" s="1"/>
    </row>
    <row r="314" spans="3:17" ht="12.75">
      <c r="C314" s="1"/>
      <c r="D314" s="1"/>
      <c r="E314" s="1"/>
      <c r="F314" s="1"/>
      <c r="G314" s="1"/>
      <c r="H314" s="1"/>
      <c r="I314" s="1"/>
      <c r="J314" s="1"/>
      <c r="K314" s="1"/>
      <c r="L314" s="1"/>
      <c r="M314" s="1"/>
      <c r="N314" s="1"/>
      <c r="O314" s="1"/>
      <c r="P314" s="1"/>
      <c r="Q314" s="1"/>
    </row>
    <row r="315" spans="3:17" ht="12.75">
      <c r="C315" s="1"/>
      <c r="D315" s="1"/>
      <c r="E315" s="1"/>
      <c r="F315" s="1"/>
      <c r="G315" s="1"/>
      <c r="H315" s="1"/>
      <c r="I315" s="1"/>
      <c r="J315" s="1"/>
      <c r="K315" s="1"/>
      <c r="L315" s="1"/>
      <c r="M315" s="1"/>
      <c r="N315" s="1"/>
      <c r="O315" s="1"/>
      <c r="P315" s="1"/>
      <c r="Q315" s="1"/>
    </row>
    <row r="316" spans="3:17" ht="12.75">
      <c r="C316" s="1"/>
      <c r="D316" s="1"/>
      <c r="E316" s="1"/>
      <c r="F316" s="1"/>
      <c r="G316" s="1"/>
      <c r="H316" s="1"/>
      <c r="I316" s="1"/>
      <c r="J316" s="1"/>
      <c r="K316" s="1"/>
      <c r="L316" s="1"/>
      <c r="M316" s="1"/>
      <c r="N316" s="1"/>
      <c r="O316" s="1"/>
      <c r="P316" s="1"/>
      <c r="Q316" s="1"/>
    </row>
    <row r="317" spans="3:17" ht="12.75">
      <c r="C317" s="1"/>
      <c r="D317" s="1"/>
      <c r="E317" s="1"/>
      <c r="F317" s="1"/>
      <c r="G317" s="1"/>
      <c r="H317" s="1"/>
      <c r="I317" s="1"/>
      <c r="J317" s="1"/>
      <c r="K317" s="1"/>
      <c r="L317" s="1"/>
      <c r="M317" s="1"/>
      <c r="N317" s="1"/>
      <c r="O317" s="1"/>
      <c r="P317" s="1"/>
      <c r="Q317" s="1"/>
    </row>
    <row r="318" spans="3:17" ht="12.75">
      <c r="C318" s="1"/>
      <c r="D318" s="1"/>
      <c r="E318" s="1"/>
      <c r="F318" s="1"/>
      <c r="G318" s="1"/>
      <c r="H318" s="1"/>
      <c r="I318" s="1"/>
      <c r="J318" s="1"/>
      <c r="K318" s="1"/>
      <c r="L318" s="1"/>
      <c r="M318" s="1"/>
      <c r="N318" s="1"/>
      <c r="O318" s="1"/>
      <c r="P318" s="1"/>
      <c r="Q318" s="1"/>
    </row>
    <row r="319" spans="3:17" ht="12.75">
      <c r="C319" s="1"/>
      <c r="D319" s="1"/>
      <c r="E319" s="1"/>
      <c r="F319" s="1"/>
      <c r="G319" s="1"/>
      <c r="H319" s="1"/>
      <c r="I319" s="1"/>
      <c r="J319" s="1"/>
      <c r="K319" s="1"/>
      <c r="L319" s="1"/>
      <c r="M319" s="1"/>
      <c r="N319" s="1"/>
      <c r="O319" s="1"/>
      <c r="P319" s="1"/>
      <c r="Q319" s="1"/>
    </row>
    <row r="320" spans="3:17" ht="12.75">
      <c r="C320" s="1"/>
      <c r="D320" s="1"/>
      <c r="E320" s="1"/>
      <c r="F320" s="1"/>
      <c r="G320" s="1"/>
      <c r="H320" s="1"/>
      <c r="I320" s="1"/>
      <c r="J320" s="1"/>
      <c r="K320" s="1"/>
      <c r="L320" s="1"/>
      <c r="M320" s="1"/>
      <c r="N320" s="1"/>
      <c r="O320" s="1"/>
      <c r="P320" s="1"/>
      <c r="Q320" s="1"/>
    </row>
    <row r="321" spans="3:17" ht="12.75">
      <c r="C321" s="1"/>
      <c r="D321" s="1"/>
      <c r="E321" s="1"/>
      <c r="F321" s="1"/>
      <c r="G321" s="1"/>
      <c r="H321" s="1"/>
      <c r="I321" s="1"/>
      <c r="J321" s="1"/>
      <c r="K321" s="1"/>
      <c r="L321" s="1"/>
      <c r="M321" s="1"/>
      <c r="N321" s="1"/>
      <c r="O321" s="1"/>
      <c r="P321" s="1"/>
      <c r="Q321" s="1"/>
    </row>
    <row r="322" spans="3:17" ht="12.75">
      <c r="C322" s="1"/>
      <c r="D322" s="1"/>
      <c r="E322" s="1"/>
      <c r="F322" s="1"/>
      <c r="G322" s="1"/>
      <c r="H322" s="1"/>
      <c r="I322" s="1"/>
      <c r="J322" s="1"/>
      <c r="K322" s="1"/>
      <c r="L322" s="1"/>
      <c r="M322" s="1"/>
      <c r="N322" s="1"/>
      <c r="O322" s="1"/>
      <c r="P322" s="1"/>
      <c r="Q322" s="1"/>
    </row>
    <row r="323" spans="3:17" ht="12.75">
      <c r="C323" s="1"/>
      <c r="D323" s="1"/>
      <c r="E323" s="1"/>
      <c r="F323" s="1"/>
      <c r="G323" s="1"/>
      <c r="H323" s="1"/>
      <c r="I323" s="1"/>
      <c r="J323" s="1"/>
      <c r="K323" s="1"/>
      <c r="L323" s="1"/>
      <c r="M323" s="1"/>
      <c r="N323" s="1"/>
      <c r="O323" s="1"/>
      <c r="P323" s="1"/>
      <c r="Q323" s="1"/>
    </row>
    <row r="324" spans="3:17" ht="12.75">
      <c r="C324" s="1"/>
      <c r="D324" s="1"/>
      <c r="E324" s="1"/>
      <c r="F324" s="1"/>
      <c r="G324" s="1"/>
      <c r="H324" s="1"/>
      <c r="I324" s="1"/>
      <c r="J324" s="1"/>
      <c r="K324" s="1"/>
      <c r="L324" s="1"/>
      <c r="M324" s="1"/>
      <c r="N324" s="1"/>
      <c r="O324" s="1"/>
      <c r="P324" s="1"/>
      <c r="Q324" s="1"/>
    </row>
    <row r="325" spans="3:17" ht="12.75">
      <c r="C325" s="1"/>
      <c r="D325" s="1"/>
      <c r="E325" s="1"/>
      <c r="F325" s="1"/>
      <c r="G325" s="1"/>
      <c r="H325" s="1"/>
      <c r="I325" s="1"/>
      <c r="J325" s="1"/>
      <c r="K325" s="1"/>
      <c r="L325" s="1"/>
      <c r="M325" s="1"/>
      <c r="N325" s="1"/>
      <c r="O325" s="1"/>
      <c r="P325" s="1"/>
      <c r="Q325" s="1"/>
    </row>
    <row r="326" spans="3:17" ht="12.75">
      <c r="C326" s="1"/>
      <c r="D326" s="1"/>
      <c r="E326" s="1"/>
      <c r="F326" s="1"/>
      <c r="G326" s="1"/>
      <c r="H326" s="1"/>
      <c r="I326" s="1"/>
      <c r="J326" s="1"/>
      <c r="K326" s="1"/>
      <c r="L326" s="1"/>
      <c r="M326" s="1"/>
      <c r="N326" s="1"/>
      <c r="O326" s="1"/>
      <c r="P326" s="1"/>
      <c r="Q326" s="1"/>
    </row>
    <row r="327" spans="3:17" ht="12.75">
      <c r="C327" s="1"/>
      <c r="D327" s="1"/>
      <c r="E327" s="1"/>
      <c r="F327" s="1"/>
      <c r="G327" s="1"/>
      <c r="H327" s="1"/>
      <c r="I327" s="1"/>
      <c r="J327" s="1"/>
      <c r="K327" s="1"/>
      <c r="L327" s="1"/>
      <c r="M327" s="1"/>
      <c r="N327" s="1"/>
      <c r="O327" s="1"/>
      <c r="P327" s="1"/>
      <c r="Q327" s="1"/>
    </row>
    <row r="328" spans="3:17" ht="12.75">
      <c r="C328" s="1"/>
      <c r="D328" s="1"/>
      <c r="E328" s="1"/>
      <c r="F328" s="1"/>
      <c r="G328" s="1"/>
      <c r="H328" s="1"/>
      <c r="I328" s="1"/>
      <c r="J328" s="1"/>
      <c r="K328" s="1"/>
      <c r="L328" s="1"/>
      <c r="M328" s="1"/>
      <c r="N328" s="1"/>
      <c r="O328" s="1"/>
      <c r="P328" s="1"/>
      <c r="Q328" s="1"/>
    </row>
    <row r="329" spans="3:17" ht="12.75">
      <c r="C329" s="1"/>
      <c r="D329" s="1"/>
      <c r="E329" s="1"/>
      <c r="F329" s="1"/>
      <c r="G329" s="1"/>
      <c r="H329" s="1"/>
      <c r="I329" s="1"/>
      <c r="J329" s="1"/>
      <c r="K329" s="1"/>
      <c r="L329" s="1"/>
      <c r="M329" s="1"/>
      <c r="N329" s="1"/>
      <c r="O329" s="1"/>
      <c r="P329" s="1"/>
      <c r="Q329" s="1"/>
    </row>
    <row r="330" spans="3:17" ht="12.75">
      <c r="C330" s="1"/>
      <c r="D330" s="1"/>
      <c r="E330" s="1"/>
      <c r="F330" s="1"/>
      <c r="G330" s="1"/>
      <c r="H330" s="1"/>
      <c r="I330" s="1"/>
      <c r="J330" s="1"/>
      <c r="K330" s="1"/>
      <c r="L330" s="1"/>
      <c r="M330" s="1"/>
      <c r="N330" s="1"/>
      <c r="O330" s="1"/>
      <c r="P330" s="1"/>
      <c r="Q330" s="1"/>
    </row>
    <row r="331" spans="3:17" ht="12.75">
      <c r="C331" s="1"/>
      <c r="D331" s="1"/>
      <c r="E331" s="1"/>
      <c r="F331" s="1"/>
      <c r="G331" s="1"/>
      <c r="H331" s="1"/>
      <c r="I331" s="1"/>
      <c r="J331" s="1"/>
      <c r="K331" s="1"/>
      <c r="L331" s="1"/>
      <c r="M331" s="1"/>
      <c r="N331" s="1"/>
      <c r="O331" s="1"/>
      <c r="P331" s="1"/>
      <c r="Q331" s="1"/>
    </row>
    <row r="332" spans="3:17" ht="12.75">
      <c r="C332" s="1"/>
      <c r="D332" s="1"/>
      <c r="E332" s="1"/>
      <c r="F332" s="1"/>
      <c r="G332" s="1"/>
      <c r="H332" s="1"/>
      <c r="I332" s="1"/>
      <c r="J332" s="1"/>
      <c r="K332" s="1"/>
      <c r="L332" s="1"/>
      <c r="M332" s="1"/>
      <c r="N332" s="1"/>
      <c r="O332" s="1"/>
      <c r="P332" s="1"/>
      <c r="Q332" s="1"/>
    </row>
    <row r="333" spans="3:17" ht="12.75">
      <c r="C333" s="1"/>
      <c r="D333" s="1"/>
      <c r="E333" s="1"/>
      <c r="F333" s="1"/>
      <c r="G333" s="1"/>
      <c r="H333" s="1"/>
      <c r="I333" s="1"/>
      <c r="J333" s="1"/>
      <c r="K333" s="1"/>
      <c r="L333" s="1"/>
      <c r="M333" s="1"/>
      <c r="N333" s="1"/>
      <c r="O333" s="1"/>
      <c r="P333" s="1"/>
      <c r="Q333" s="1"/>
    </row>
    <row r="334" spans="3:17" ht="12.75">
      <c r="C334" s="1"/>
      <c r="D334" s="1"/>
      <c r="E334" s="1"/>
      <c r="F334" s="1"/>
      <c r="G334" s="1"/>
      <c r="H334" s="1"/>
      <c r="I334" s="1"/>
      <c r="J334" s="1"/>
      <c r="K334" s="1"/>
      <c r="L334" s="1"/>
      <c r="M334" s="1"/>
      <c r="N334" s="1"/>
      <c r="O334" s="1"/>
      <c r="P334" s="1"/>
      <c r="Q334" s="1"/>
    </row>
    <row r="335" spans="3:17" ht="12.75">
      <c r="C335" s="1"/>
      <c r="D335" s="1"/>
      <c r="E335" s="1"/>
      <c r="F335" s="1"/>
      <c r="G335" s="1"/>
      <c r="H335" s="1"/>
      <c r="I335" s="1"/>
      <c r="J335" s="1"/>
      <c r="K335" s="1"/>
      <c r="L335" s="1"/>
      <c r="M335" s="1"/>
      <c r="N335" s="1"/>
      <c r="O335" s="1"/>
      <c r="P335" s="1"/>
      <c r="Q335" s="1"/>
    </row>
    <row r="336" spans="3:17" ht="12.75">
      <c r="C336" s="1"/>
      <c r="D336" s="1"/>
      <c r="E336" s="1"/>
      <c r="F336" s="1"/>
      <c r="G336" s="1"/>
      <c r="H336" s="1"/>
      <c r="I336" s="1"/>
      <c r="J336" s="1"/>
      <c r="K336" s="1"/>
      <c r="L336" s="1"/>
      <c r="M336" s="1"/>
      <c r="N336" s="1"/>
      <c r="O336" s="1"/>
      <c r="P336" s="1"/>
      <c r="Q336" s="1"/>
    </row>
    <row r="337" spans="3:17" ht="12.75">
      <c r="C337" s="1"/>
      <c r="D337" s="1"/>
      <c r="E337" s="1"/>
      <c r="F337" s="1"/>
      <c r="G337" s="1"/>
      <c r="H337" s="1"/>
      <c r="I337" s="1"/>
      <c r="J337" s="1"/>
      <c r="K337" s="1"/>
      <c r="L337" s="1"/>
      <c r="M337" s="1"/>
      <c r="N337" s="1"/>
      <c r="O337" s="1"/>
      <c r="P337" s="1"/>
      <c r="Q337" s="1"/>
    </row>
    <row r="338" spans="3:17" ht="12.75">
      <c r="C338" s="1"/>
      <c r="D338" s="1"/>
      <c r="E338" s="1"/>
      <c r="F338" s="1"/>
      <c r="G338" s="1"/>
      <c r="H338" s="1"/>
      <c r="I338" s="1"/>
      <c r="J338" s="1"/>
      <c r="K338" s="1"/>
      <c r="L338" s="1"/>
      <c r="M338" s="1"/>
      <c r="N338" s="1"/>
      <c r="O338" s="1"/>
      <c r="P338" s="1"/>
      <c r="Q338" s="1"/>
    </row>
    <row r="339" spans="3:17" ht="12.75">
      <c r="C339" s="1"/>
      <c r="D339" s="1"/>
      <c r="E339" s="1"/>
      <c r="F339" s="1"/>
      <c r="G339" s="1"/>
      <c r="H339" s="1"/>
      <c r="I339" s="1"/>
      <c r="J339" s="1"/>
      <c r="K339" s="1"/>
      <c r="L339" s="1"/>
      <c r="M339" s="1"/>
      <c r="N339" s="1"/>
      <c r="O339" s="1"/>
      <c r="P339" s="1"/>
      <c r="Q339" s="1"/>
    </row>
    <row r="340" spans="3:17" ht="12.75">
      <c r="C340" s="1"/>
      <c r="D340" s="1"/>
      <c r="E340" s="1"/>
      <c r="F340" s="1"/>
      <c r="G340" s="1"/>
      <c r="H340" s="1"/>
      <c r="I340" s="1"/>
      <c r="J340" s="1"/>
      <c r="K340" s="1"/>
      <c r="L340" s="1"/>
      <c r="M340" s="1"/>
      <c r="N340" s="1"/>
      <c r="O340" s="1"/>
      <c r="P340" s="1"/>
      <c r="Q340" s="1"/>
    </row>
    <row r="341" spans="3:17" ht="12.75">
      <c r="C341" s="1"/>
      <c r="D341" s="1"/>
      <c r="E341" s="1"/>
      <c r="F341" s="1"/>
      <c r="G341" s="1"/>
      <c r="H341" s="1"/>
      <c r="I341" s="1"/>
      <c r="J341" s="1"/>
      <c r="K341" s="1"/>
      <c r="L341" s="1"/>
      <c r="M341" s="1"/>
      <c r="N341" s="1"/>
      <c r="O341" s="1"/>
      <c r="P341" s="1"/>
      <c r="Q341" s="1"/>
    </row>
    <row r="342" spans="3:17" ht="12.75">
      <c r="C342" s="1"/>
      <c r="D342" s="1"/>
      <c r="E342" s="1"/>
      <c r="F342" s="1"/>
      <c r="G342" s="1"/>
      <c r="H342" s="1"/>
      <c r="I342" s="1"/>
      <c r="J342" s="1"/>
      <c r="K342" s="1"/>
      <c r="L342" s="1"/>
      <c r="M342" s="1"/>
      <c r="N342" s="1"/>
      <c r="O342" s="1"/>
      <c r="P342" s="1"/>
      <c r="Q342" s="1"/>
    </row>
    <row r="343" spans="3:17" ht="12.75">
      <c r="C343" s="1"/>
      <c r="D343" s="1"/>
      <c r="E343" s="1"/>
      <c r="F343" s="1"/>
      <c r="G343" s="1"/>
      <c r="H343" s="1"/>
      <c r="I343" s="1"/>
      <c r="J343" s="1"/>
      <c r="K343" s="1"/>
      <c r="L343" s="1"/>
      <c r="M343" s="1"/>
      <c r="N343" s="1"/>
      <c r="O343" s="1"/>
      <c r="P343" s="1"/>
      <c r="Q343" s="1"/>
    </row>
    <row r="344" spans="3:17" ht="12.75">
      <c r="C344" s="1"/>
      <c r="D344" s="1"/>
      <c r="E344" s="1"/>
      <c r="F344" s="1"/>
      <c r="G344" s="1"/>
      <c r="H344" s="1"/>
      <c r="I344" s="1"/>
      <c r="J344" s="1"/>
      <c r="K344" s="1"/>
      <c r="L344" s="1"/>
      <c r="M344" s="1"/>
      <c r="N344" s="1"/>
      <c r="O344" s="1"/>
      <c r="P344" s="1"/>
      <c r="Q344" s="1"/>
    </row>
    <row r="345" spans="3:17" ht="12.75">
      <c r="C345" s="1"/>
      <c r="D345" s="1"/>
      <c r="E345" s="1"/>
      <c r="F345" s="1"/>
      <c r="G345" s="1"/>
      <c r="H345" s="1"/>
      <c r="I345" s="1"/>
      <c r="J345" s="1"/>
      <c r="K345" s="1"/>
      <c r="L345" s="1"/>
      <c r="M345" s="1"/>
      <c r="N345" s="1"/>
      <c r="O345" s="1"/>
      <c r="P345" s="1"/>
      <c r="Q345" s="1"/>
    </row>
    <row r="346" spans="3:17" ht="12.75">
      <c r="C346" s="1"/>
      <c r="D346" s="1"/>
      <c r="E346" s="1"/>
      <c r="F346" s="1"/>
      <c r="G346" s="1"/>
      <c r="H346" s="1"/>
      <c r="I346" s="1"/>
      <c r="J346" s="1"/>
      <c r="K346" s="1"/>
      <c r="L346" s="1"/>
      <c r="M346" s="1"/>
      <c r="N346" s="1"/>
      <c r="O346" s="1"/>
      <c r="P346" s="1"/>
      <c r="Q346" s="1"/>
    </row>
    <row r="347" spans="3:17" ht="12.75">
      <c r="C347" s="1"/>
      <c r="D347" s="1"/>
      <c r="E347" s="1"/>
      <c r="F347" s="1"/>
      <c r="G347" s="1"/>
      <c r="H347" s="1"/>
      <c r="I347" s="1"/>
      <c r="J347" s="1"/>
      <c r="K347" s="1"/>
      <c r="L347" s="1"/>
      <c r="M347" s="1"/>
      <c r="N347" s="1"/>
      <c r="O347" s="1"/>
      <c r="P347" s="1"/>
      <c r="Q347" s="1"/>
    </row>
    <row r="348" spans="3:17" ht="12.75">
      <c r="C348" s="1"/>
      <c r="D348" s="1"/>
      <c r="E348" s="1"/>
      <c r="F348" s="1"/>
      <c r="G348" s="1"/>
      <c r="H348" s="1"/>
      <c r="I348" s="1"/>
      <c r="J348" s="1"/>
      <c r="K348" s="1"/>
      <c r="L348" s="1"/>
      <c r="M348" s="1"/>
      <c r="N348" s="1"/>
      <c r="O348" s="1"/>
      <c r="P348" s="1"/>
      <c r="Q348" s="1"/>
    </row>
    <row r="349" spans="3:17" ht="12.75">
      <c r="C349" s="1"/>
      <c r="D349" s="1"/>
      <c r="E349" s="1"/>
      <c r="F349" s="1"/>
      <c r="G349" s="1"/>
      <c r="H349" s="1"/>
      <c r="I349" s="1"/>
      <c r="J349" s="1"/>
      <c r="K349" s="1"/>
      <c r="L349" s="1"/>
      <c r="M349" s="1"/>
      <c r="N349" s="1"/>
      <c r="O349" s="1"/>
      <c r="P349" s="1"/>
      <c r="Q349" s="1"/>
    </row>
    <row r="350" spans="3:17" ht="12.75">
      <c r="C350" s="1"/>
      <c r="D350" s="1"/>
      <c r="E350" s="1"/>
      <c r="F350" s="1"/>
      <c r="G350" s="1"/>
      <c r="H350" s="1"/>
      <c r="I350" s="1"/>
      <c r="J350" s="1"/>
      <c r="K350" s="1"/>
      <c r="L350" s="1"/>
      <c r="M350" s="1"/>
      <c r="N350" s="1"/>
      <c r="O350" s="1"/>
      <c r="P350" s="1"/>
      <c r="Q350" s="1"/>
    </row>
    <row r="351" spans="3:17" ht="12.75">
      <c r="C351" s="1"/>
      <c r="D351" s="1"/>
      <c r="E351" s="1"/>
      <c r="F351" s="1"/>
      <c r="G351" s="1"/>
      <c r="H351" s="1"/>
      <c r="I351" s="1"/>
      <c r="J351" s="1"/>
      <c r="K351" s="1"/>
      <c r="L351" s="1"/>
      <c r="M351" s="1"/>
      <c r="N351" s="1"/>
      <c r="O351" s="1"/>
      <c r="P351" s="1"/>
      <c r="Q351" s="1"/>
    </row>
    <row r="352" spans="3:17" ht="12.75">
      <c r="C352" s="1"/>
      <c r="D352" s="1"/>
      <c r="E352" s="1"/>
      <c r="F352" s="1"/>
      <c r="G352" s="1"/>
      <c r="H352" s="1"/>
      <c r="I352" s="1"/>
      <c r="J352" s="1"/>
      <c r="K352" s="1"/>
      <c r="L352" s="1"/>
      <c r="M352" s="1"/>
      <c r="N352" s="1"/>
      <c r="O352" s="1"/>
      <c r="P352" s="1"/>
      <c r="Q352" s="1"/>
    </row>
    <row r="353" spans="3:17" ht="12.75">
      <c r="C353" s="1"/>
      <c r="D353" s="1"/>
      <c r="E353" s="1"/>
      <c r="F353" s="1"/>
      <c r="G353" s="1"/>
      <c r="H353" s="1"/>
      <c r="I353" s="1"/>
      <c r="J353" s="1"/>
      <c r="K353" s="1"/>
      <c r="L353" s="1"/>
      <c r="M353" s="1"/>
      <c r="N353" s="1"/>
      <c r="O353" s="1"/>
      <c r="P353" s="1"/>
      <c r="Q353" s="1"/>
    </row>
    <row r="354" spans="3:17" ht="12.75">
      <c r="C354" s="1"/>
      <c r="D354" s="1"/>
      <c r="E354" s="1"/>
      <c r="F354" s="1"/>
      <c r="G354" s="1"/>
      <c r="H354" s="1"/>
      <c r="I354" s="1"/>
      <c r="J354" s="1"/>
      <c r="K354" s="1"/>
      <c r="L354" s="1"/>
      <c r="M354" s="1"/>
      <c r="N354" s="1"/>
      <c r="O354" s="1"/>
      <c r="P354" s="1"/>
      <c r="Q354" s="1"/>
    </row>
    <row r="355" spans="3:17" ht="12.75">
      <c r="C355" s="1"/>
      <c r="D355" s="1"/>
      <c r="E355" s="1"/>
      <c r="F355" s="1"/>
      <c r="G355" s="1"/>
      <c r="H355" s="1"/>
      <c r="I355" s="1"/>
      <c r="J355" s="1"/>
      <c r="K355" s="1"/>
      <c r="L355" s="1"/>
      <c r="M355" s="1"/>
      <c r="N355" s="1"/>
      <c r="O355" s="1"/>
      <c r="P355" s="1"/>
      <c r="Q355" s="1"/>
    </row>
    <row r="356" spans="3:17" ht="12.75">
      <c r="C356" s="1"/>
      <c r="D356" s="1"/>
      <c r="E356" s="1"/>
      <c r="F356" s="1"/>
      <c r="G356" s="1"/>
      <c r="H356" s="1"/>
      <c r="I356" s="1"/>
      <c r="J356" s="1"/>
      <c r="K356" s="1"/>
      <c r="L356" s="1"/>
      <c r="M356" s="1"/>
      <c r="N356" s="1"/>
      <c r="O356" s="1"/>
      <c r="P356" s="1"/>
      <c r="Q356" s="1"/>
    </row>
    <row r="357" spans="3:17" ht="12.75">
      <c r="C357" s="1"/>
      <c r="D357" s="1"/>
      <c r="E357" s="1"/>
      <c r="F357" s="1"/>
      <c r="G357" s="1"/>
      <c r="H357" s="1"/>
      <c r="I357" s="1"/>
      <c r="J357" s="1"/>
      <c r="K357" s="1"/>
      <c r="L357" s="1"/>
      <c r="M357" s="1"/>
      <c r="N357" s="1"/>
      <c r="O357" s="1"/>
      <c r="P357" s="1"/>
      <c r="Q357" s="1"/>
    </row>
    <row r="358" spans="3:17" ht="12.75">
      <c r="C358" s="1"/>
      <c r="D358" s="1"/>
      <c r="E358" s="1"/>
      <c r="F358" s="1"/>
      <c r="G358" s="1"/>
      <c r="H358" s="1"/>
      <c r="I358" s="1"/>
      <c r="J358" s="1"/>
      <c r="K358" s="1"/>
      <c r="L358" s="1"/>
      <c r="M358" s="1"/>
      <c r="N358" s="1"/>
      <c r="O358" s="1"/>
      <c r="P358" s="1"/>
      <c r="Q358" s="1"/>
    </row>
    <row r="359" spans="3:17" ht="12.75">
      <c r="C359" s="1"/>
      <c r="D359" s="1"/>
      <c r="E359" s="1"/>
      <c r="F359" s="1"/>
      <c r="G359" s="1"/>
      <c r="H359" s="1"/>
      <c r="I359" s="1"/>
      <c r="J359" s="1"/>
      <c r="K359" s="1"/>
      <c r="L359" s="1"/>
      <c r="M359" s="1"/>
      <c r="N359" s="1"/>
      <c r="O359" s="1"/>
      <c r="P359" s="1"/>
      <c r="Q359" s="1"/>
    </row>
    <row r="360" spans="3:17" ht="12.75">
      <c r="C360" s="1"/>
      <c r="D360" s="1"/>
      <c r="E360" s="1"/>
      <c r="F360" s="1"/>
      <c r="G360" s="1"/>
      <c r="H360" s="1"/>
      <c r="I360" s="1"/>
      <c r="J360" s="1"/>
      <c r="K360" s="1"/>
      <c r="L360" s="1"/>
      <c r="M360" s="1"/>
      <c r="N360" s="1"/>
      <c r="O360" s="1"/>
      <c r="P360" s="1"/>
      <c r="Q360" s="1"/>
    </row>
    <row r="361" spans="3:17" ht="12.75">
      <c r="C361" s="1"/>
      <c r="D361" s="1"/>
      <c r="E361" s="1"/>
      <c r="F361" s="1"/>
      <c r="G361" s="1"/>
      <c r="H361" s="1"/>
      <c r="I361" s="1"/>
      <c r="J361" s="1"/>
      <c r="K361" s="1"/>
      <c r="L361" s="1"/>
      <c r="M361" s="1"/>
      <c r="N361" s="1"/>
      <c r="O361" s="1"/>
      <c r="P361" s="1"/>
      <c r="Q361" s="1"/>
    </row>
    <row r="362" spans="3:17" ht="12.75">
      <c r="C362" s="1"/>
      <c r="D362" s="1"/>
      <c r="E362" s="1"/>
      <c r="F362" s="1"/>
      <c r="G362" s="1"/>
      <c r="H362" s="1"/>
      <c r="I362" s="1"/>
      <c r="J362" s="1"/>
      <c r="K362" s="1"/>
      <c r="L362" s="1"/>
      <c r="M362" s="1"/>
      <c r="N362" s="1"/>
      <c r="O362" s="1"/>
      <c r="P362" s="1"/>
      <c r="Q362" s="1"/>
    </row>
    <row r="363" spans="3:17" ht="12.75">
      <c r="C363" s="1"/>
      <c r="D363" s="1"/>
      <c r="E363" s="1"/>
      <c r="F363" s="1"/>
      <c r="G363" s="1"/>
      <c r="H363" s="1"/>
      <c r="I363" s="1"/>
      <c r="J363" s="1"/>
      <c r="K363" s="1"/>
      <c r="L363" s="1"/>
      <c r="M363" s="1"/>
      <c r="N363" s="1"/>
      <c r="O363" s="1"/>
      <c r="P363" s="1"/>
      <c r="Q363" s="1"/>
    </row>
    <row r="364" spans="3:17" ht="12.75">
      <c r="C364" s="1"/>
      <c r="D364" s="1"/>
      <c r="E364" s="1"/>
      <c r="F364" s="1"/>
      <c r="G364" s="1"/>
      <c r="H364" s="1"/>
      <c r="I364" s="1"/>
      <c r="J364" s="1"/>
      <c r="K364" s="1"/>
      <c r="L364" s="1"/>
      <c r="M364" s="1"/>
      <c r="N364" s="1"/>
      <c r="O364" s="1"/>
      <c r="P364" s="1"/>
      <c r="Q364" s="1"/>
    </row>
    <row r="365" spans="3:17" ht="12.75">
      <c r="C365" s="1"/>
      <c r="D365" s="1"/>
      <c r="E365" s="1"/>
      <c r="F365" s="1"/>
      <c r="G365" s="1"/>
      <c r="H365" s="1"/>
      <c r="I365" s="1"/>
      <c r="J365" s="1"/>
      <c r="K365" s="1"/>
      <c r="L365" s="1"/>
      <c r="M365" s="1"/>
      <c r="N365" s="1"/>
      <c r="O365" s="1"/>
      <c r="P365" s="1"/>
      <c r="Q365" s="1"/>
    </row>
    <row r="366" spans="3:17" ht="12.75">
      <c r="C366" s="1"/>
      <c r="D366" s="1"/>
      <c r="E366" s="1"/>
      <c r="F366" s="1"/>
      <c r="G366" s="1"/>
      <c r="H366" s="1"/>
      <c r="I366" s="1"/>
      <c r="J366" s="1"/>
      <c r="K366" s="1"/>
      <c r="L366" s="1"/>
      <c r="M366" s="1"/>
      <c r="N366" s="1"/>
      <c r="O366" s="1"/>
      <c r="P366" s="1"/>
      <c r="Q366" s="1"/>
    </row>
    <row r="367" spans="3:17" ht="12.75">
      <c r="C367" s="1"/>
      <c r="D367" s="1"/>
      <c r="E367" s="1"/>
      <c r="F367" s="1"/>
      <c r="G367" s="1"/>
      <c r="H367" s="1"/>
      <c r="I367" s="1"/>
      <c r="J367" s="1"/>
      <c r="K367" s="1"/>
      <c r="L367" s="1"/>
      <c r="M367" s="1"/>
      <c r="N367" s="1"/>
      <c r="O367" s="1"/>
      <c r="P367" s="1"/>
      <c r="Q367" s="1"/>
    </row>
    <row r="368" spans="3:17" ht="12.75">
      <c r="C368" s="1"/>
      <c r="D368" s="1"/>
      <c r="E368" s="1"/>
      <c r="F368" s="1"/>
      <c r="G368" s="1"/>
      <c r="H368" s="1"/>
      <c r="I368" s="1"/>
      <c r="J368" s="1"/>
      <c r="K368" s="1"/>
      <c r="L368" s="1"/>
      <c r="M368" s="1"/>
      <c r="N368" s="1"/>
      <c r="O368" s="1"/>
      <c r="P368" s="1"/>
      <c r="Q368" s="1"/>
    </row>
    <row r="369" spans="3:17" ht="12.75">
      <c r="C369" s="1"/>
      <c r="D369" s="1"/>
      <c r="E369" s="1"/>
      <c r="F369" s="1"/>
      <c r="G369" s="1"/>
      <c r="H369" s="1"/>
      <c r="I369" s="1"/>
      <c r="J369" s="1"/>
      <c r="K369" s="1"/>
      <c r="L369" s="1"/>
      <c r="M369" s="1"/>
      <c r="N369" s="1"/>
      <c r="O369" s="1"/>
      <c r="P369" s="1"/>
      <c r="Q369" s="1"/>
    </row>
    <row r="370" spans="3:17" ht="12.75">
      <c r="C370" s="1"/>
      <c r="D370" s="1"/>
      <c r="E370" s="1"/>
      <c r="F370" s="1"/>
      <c r="G370" s="1"/>
      <c r="H370" s="1"/>
      <c r="I370" s="1"/>
      <c r="J370" s="1"/>
      <c r="K370" s="1"/>
      <c r="L370" s="1"/>
      <c r="M370" s="1"/>
      <c r="N370" s="1"/>
      <c r="O370" s="1"/>
      <c r="P370" s="1"/>
      <c r="Q370" s="1"/>
    </row>
    <row r="371" spans="3:17" ht="12.75">
      <c r="C371" s="1"/>
      <c r="D371" s="1"/>
      <c r="E371" s="1"/>
      <c r="F371" s="1"/>
      <c r="G371" s="1"/>
      <c r="H371" s="1"/>
      <c r="I371" s="1"/>
      <c r="J371" s="1"/>
      <c r="K371" s="1"/>
      <c r="L371" s="1"/>
      <c r="M371" s="1"/>
      <c r="N371" s="1"/>
      <c r="O371" s="1"/>
      <c r="P371" s="1"/>
      <c r="Q371" s="1"/>
    </row>
    <row r="372" spans="3:17" ht="12.75">
      <c r="C372" s="1"/>
      <c r="D372" s="1"/>
      <c r="E372" s="1"/>
      <c r="F372" s="1"/>
      <c r="G372" s="1"/>
      <c r="H372" s="1"/>
      <c r="I372" s="1"/>
      <c r="J372" s="1"/>
      <c r="K372" s="1"/>
      <c r="L372" s="1"/>
      <c r="M372" s="1"/>
      <c r="N372" s="1"/>
      <c r="O372" s="1"/>
      <c r="P372" s="1"/>
      <c r="Q372" s="1"/>
    </row>
    <row r="373" spans="3:17" ht="12.75">
      <c r="C373" s="1"/>
      <c r="D373" s="1"/>
      <c r="E373" s="1"/>
      <c r="F373" s="1"/>
      <c r="G373" s="1"/>
      <c r="H373" s="1"/>
      <c r="I373" s="1"/>
      <c r="J373" s="1"/>
      <c r="K373" s="1"/>
      <c r="L373" s="1"/>
      <c r="M373" s="1"/>
      <c r="N373" s="1"/>
      <c r="O373" s="1"/>
      <c r="P373" s="1"/>
      <c r="Q373" s="1"/>
    </row>
    <row r="374" spans="3:17" ht="12.75">
      <c r="C374" s="1"/>
      <c r="D374" s="1"/>
      <c r="E374" s="1"/>
      <c r="F374" s="1"/>
      <c r="G374" s="1"/>
      <c r="H374" s="1"/>
      <c r="I374" s="1"/>
      <c r="J374" s="1"/>
      <c r="K374" s="1"/>
      <c r="L374" s="1"/>
      <c r="M374" s="1"/>
      <c r="N374" s="1"/>
      <c r="O374" s="1"/>
      <c r="P374" s="1"/>
      <c r="Q374" s="1"/>
    </row>
    <row r="375" spans="3:17" ht="12.75">
      <c r="C375" s="1"/>
      <c r="D375" s="1"/>
      <c r="E375" s="1"/>
      <c r="F375" s="1"/>
      <c r="G375" s="1"/>
      <c r="H375" s="1"/>
      <c r="I375" s="1"/>
      <c r="J375" s="1"/>
      <c r="K375" s="1"/>
      <c r="L375" s="1"/>
      <c r="M375" s="1"/>
      <c r="N375" s="1"/>
      <c r="O375" s="1"/>
      <c r="P375" s="1"/>
      <c r="Q375" s="1"/>
    </row>
    <row r="376" spans="3:17" ht="12.75">
      <c r="C376" s="1"/>
      <c r="D376" s="1"/>
      <c r="E376" s="1"/>
      <c r="F376" s="1"/>
      <c r="G376" s="1"/>
      <c r="H376" s="1"/>
      <c r="I376" s="1"/>
      <c r="J376" s="1"/>
      <c r="K376" s="1"/>
      <c r="L376" s="1"/>
      <c r="M376" s="1"/>
      <c r="N376" s="1"/>
      <c r="O376" s="1"/>
      <c r="P376" s="1"/>
      <c r="Q376" s="1"/>
    </row>
    <row r="377" spans="3:17" ht="12.75">
      <c r="C377" s="1"/>
      <c r="D377" s="1"/>
      <c r="E377" s="1"/>
      <c r="F377" s="1"/>
      <c r="G377" s="1"/>
      <c r="H377" s="1"/>
      <c r="I377" s="1"/>
      <c r="J377" s="1"/>
      <c r="K377" s="1"/>
      <c r="L377" s="1"/>
      <c r="M377" s="1"/>
      <c r="N377" s="1"/>
      <c r="O377" s="1"/>
      <c r="P377" s="1"/>
      <c r="Q377" s="1"/>
    </row>
    <row r="378" spans="3:17" ht="12.75">
      <c r="C378" s="1"/>
      <c r="D378" s="1"/>
      <c r="E378" s="1"/>
      <c r="F378" s="1"/>
      <c r="G378" s="1"/>
      <c r="H378" s="1"/>
      <c r="I378" s="1"/>
      <c r="J378" s="1"/>
      <c r="K378" s="1"/>
      <c r="L378" s="1"/>
      <c r="M378" s="1"/>
      <c r="N378" s="1"/>
      <c r="O378" s="1"/>
      <c r="P378" s="1"/>
      <c r="Q378" s="1"/>
    </row>
    <row r="379" spans="3:17" ht="12.75">
      <c r="C379" s="1"/>
      <c r="D379" s="1"/>
      <c r="E379" s="1"/>
      <c r="F379" s="1"/>
      <c r="G379" s="1"/>
      <c r="H379" s="1"/>
      <c r="I379" s="1"/>
      <c r="J379" s="1"/>
      <c r="K379" s="1"/>
      <c r="L379" s="1"/>
      <c r="M379" s="1"/>
      <c r="N379" s="1"/>
      <c r="O379" s="1"/>
      <c r="P379" s="1"/>
      <c r="Q379" s="1"/>
    </row>
    <row r="380" spans="3:17" ht="12.75">
      <c r="C380" s="1"/>
      <c r="D380" s="1"/>
      <c r="E380" s="1"/>
      <c r="F380" s="1"/>
      <c r="G380" s="1"/>
      <c r="H380" s="1"/>
      <c r="I380" s="1"/>
      <c r="J380" s="1"/>
      <c r="K380" s="1"/>
      <c r="L380" s="1"/>
      <c r="M380" s="1"/>
      <c r="N380" s="1"/>
      <c r="O380" s="1"/>
      <c r="P380" s="1"/>
      <c r="Q380" s="1"/>
    </row>
    <row r="381" spans="3:17" ht="12.75">
      <c r="C381" s="1"/>
      <c r="D381" s="1"/>
      <c r="E381" s="1"/>
      <c r="F381" s="1"/>
      <c r="G381" s="1"/>
      <c r="H381" s="1"/>
      <c r="I381" s="1"/>
      <c r="J381" s="1"/>
      <c r="K381" s="1"/>
      <c r="L381" s="1"/>
      <c r="M381" s="1"/>
      <c r="N381" s="1"/>
      <c r="O381" s="1"/>
      <c r="P381" s="1"/>
      <c r="Q381" s="1"/>
    </row>
    <row r="382" spans="3:17" ht="12.75">
      <c r="C382" s="1"/>
      <c r="D382" s="1"/>
      <c r="E382" s="1"/>
      <c r="F382" s="1"/>
      <c r="G382" s="1"/>
      <c r="H382" s="1"/>
      <c r="I382" s="1"/>
      <c r="J382" s="1"/>
      <c r="K382" s="1"/>
      <c r="L382" s="1"/>
      <c r="M382" s="1"/>
      <c r="N382" s="1"/>
      <c r="O382" s="1"/>
      <c r="P382" s="1"/>
      <c r="Q382" s="1"/>
    </row>
    <row r="383" spans="3:17" ht="12.75">
      <c r="C383" s="1"/>
      <c r="D383" s="1"/>
      <c r="E383" s="1"/>
      <c r="F383" s="1"/>
      <c r="G383" s="1"/>
      <c r="H383" s="1"/>
      <c r="I383" s="1"/>
      <c r="J383" s="1"/>
      <c r="K383" s="1"/>
      <c r="L383" s="1"/>
      <c r="M383" s="1"/>
      <c r="N383" s="1"/>
      <c r="O383" s="1"/>
      <c r="P383" s="1"/>
      <c r="Q383" s="1"/>
    </row>
    <row r="384" spans="3:17" ht="12.75">
      <c r="C384" s="1"/>
      <c r="D384" s="1"/>
      <c r="E384" s="1"/>
      <c r="F384" s="1"/>
      <c r="G384" s="1"/>
      <c r="H384" s="1"/>
      <c r="I384" s="1"/>
      <c r="J384" s="1"/>
      <c r="K384" s="1"/>
      <c r="L384" s="1"/>
      <c r="M384" s="1"/>
      <c r="N384" s="1"/>
      <c r="O384" s="1"/>
      <c r="P384" s="1"/>
      <c r="Q384" s="1"/>
    </row>
    <row r="385" spans="3:17" ht="12.75">
      <c r="C385" s="1"/>
      <c r="D385" s="1"/>
      <c r="E385" s="1"/>
      <c r="F385" s="1"/>
      <c r="G385" s="1"/>
      <c r="H385" s="1"/>
      <c r="I385" s="1"/>
      <c r="J385" s="1"/>
      <c r="K385" s="1"/>
      <c r="L385" s="1"/>
      <c r="M385" s="1"/>
      <c r="N385" s="1"/>
      <c r="O385" s="1"/>
      <c r="P385" s="1"/>
      <c r="Q385" s="1"/>
    </row>
    <row r="386" spans="3:17" ht="12.75">
      <c r="C386" s="1"/>
      <c r="D386" s="1"/>
      <c r="E386" s="1"/>
      <c r="F386" s="1"/>
      <c r="G386" s="1"/>
      <c r="H386" s="1"/>
      <c r="I386" s="1"/>
      <c r="J386" s="1"/>
      <c r="K386" s="1"/>
      <c r="L386" s="1"/>
      <c r="M386" s="1"/>
      <c r="N386" s="1"/>
      <c r="O386" s="1"/>
      <c r="P386" s="1"/>
      <c r="Q386" s="1"/>
    </row>
    <row r="387" spans="3:17" ht="12.75">
      <c r="C387" s="1"/>
      <c r="D387" s="1"/>
      <c r="E387" s="1"/>
      <c r="F387" s="1"/>
      <c r="G387" s="1"/>
      <c r="H387" s="1"/>
      <c r="I387" s="1"/>
      <c r="J387" s="1"/>
      <c r="K387" s="1"/>
      <c r="L387" s="1"/>
      <c r="M387" s="1"/>
      <c r="N387" s="1"/>
      <c r="O387" s="1"/>
      <c r="P387" s="1"/>
      <c r="Q387" s="1"/>
    </row>
    <row r="388" spans="3:17" ht="12.75">
      <c r="C388" s="1"/>
      <c r="D388" s="1"/>
      <c r="E388" s="1"/>
      <c r="F388" s="1"/>
      <c r="G388" s="1"/>
      <c r="H388" s="1"/>
      <c r="I388" s="1"/>
      <c r="J388" s="1"/>
      <c r="K388" s="1"/>
      <c r="L388" s="1"/>
      <c r="M388" s="1"/>
      <c r="N388" s="1"/>
      <c r="O388" s="1"/>
      <c r="P388" s="1"/>
      <c r="Q388" s="1"/>
    </row>
    <row r="389" spans="3:17" ht="12.75">
      <c r="C389" s="1"/>
      <c r="D389" s="1"/>
      <c r="E389" s="1"/>
      <c r="F389" s="1"/>
      <c r="G389" s="1"/>
      <c r="H389" s="1"/>
      <c r="I389" s="1"/>
      <c r="J389" s="1"/>
      <c r="K389" s="1"/>
      <c r="L389" s="1"/>
      <c r="M389" s="1"/>
      <c r="N389" s="1"/>
      <c r="O389" s="1"/>
      <c r="P389" s="1"/>
      <c r="Q389" s="1"/>
    </row>
    <row r="390" spans="3:17" ht="12.75">
      <c r="C390" s="1"/>
      <c r="D390" s="1"/>
      <c r="E390" s="1"/>
      <c r="F390" s="1"/>
      <c r="G390" s="1"/>
      <c r="H390" s="1"/>
      <c r="I390" s="1"/>
      <c r="J390" s="1"/>
      <c r="K390" s="1"/>
      <c r="L390" s="1"/>
      <c r="M390" s="1"/>
      <c r="N390" s="1"/>
      <c r="O390" s="1"/>
      <c r="P390" s="1"/>
      <c r="Q390" s="1"/>
    </row>
    <row r="391" spans="3:17" ht="12.75">
      <c r="C391" s="1"/>
      <c r="D391" s="1"/>
      <c r="E391" s="1"/>
      <c r="F391" s="1"/>
      <c r="G391" s="1"/>
      <c r="H391" s="1"/>
      <c r="I391" s="1"/>
      <c r="J391" s="1"/>
      <c r="K391" s="1"/>
      <c r="L391" s="1"/>
      <c r="M391" s="1"/>
      <c r="N391" s="1"/>
      <c r="O391" s="1"/>
      <c r="P391" s="1"/>
      <c r="Q391" s="1"/>
    </row>
    <row r="392" spans="3:17" ht="12.75">
      <c r="C392" s="1"/>
      <c r="D392" s="1"/>
      <c r="E392" s="1"/>
      <c r="F392" s="1"/>
      <c r="G392" s="1"/>
      <c r="H392" s="1"/>
      <c r="I392" s="1"/>
      <c r="J392" s="1"/>
      <c r="K392" s="1"/>
      <c r="L392" s="1"/>
      <c r="M392" s="1"/>
      <c r="N392" s="1"/>
      <c r="O392" s="1"/>
      <c r="P392" s="1"/>
      <c r="Q392" s="1"/>
    </row>
    <row r="393" spans="3:17" ht="12.75">
      <c r="C393" s="1"/>
      <c r="D393" s="1"/>
      <c r="E393" s="1"/>
      <c r="F393" s="1"/>
      <c r="G393" s="1"/>
      <c r="H393" s="1"/>
      <c r="I393" s="1"/>
      <c r="J393" s="1"/>
      <c r="K393" s="1"/>
      <c r="L393" s="1"/>
      <c r="M393" s="1"/>
      <c r="N393" s="1"/>
      <c r="O393" s="1"/>
      <c r="P393" s="1"/>
      <c r="Q393" s="1"/>
    </row>
    <row r="394" spans="3:17" ht="12.75">
      <c r="C394" s="1"/>
      <c r="D394" s="1"/>
      <c r="E394" s="1"/>
      <c r="F394" s="1"/>
      <c r="G394" s="1"/>
      <c r="H394" s="1"/>
      <c r="I394" s="1"/>
      <c r="J394" s="1"/>
      <c r="K394" s="1"/>
      <c r="L394" s="1"/>
      <c r="M394" s="1"/>
      <c r="N394" s="1"/>
      <c r="O394" s="1"/>
      <c r="P394" s="1"/>
      <c r="Q394" s="1"/>
    </row>
    <row r="395" spans="3:17" ht="12.75">
      <c r="C395" s="1"/>
      <c r="D395" s="1"/>
      <c r="E395" s="1"/>
      <c r="F395" s="1"/>
      <c r="G395" s="1"/>
      <c r="H395" s="1"/>
      <c r="I395" s="1"/>
      <c r="J395" s="1"/>
      <c r="K395" s="1"/>
      <c r="L395" s="1"/>
      <c r="M395" s="1"/>
      <c r="N395" s="1"/>
      <c r="O395" s="1"/>
      <c r="P395" s="1"/>
      <c r="Q395" s="1"/>
    </row>
    <row r="396" spans="3:17" ht="12.75">
      <c r="C396" s="1"/>
      <c r="D396" s="1"/>
      <c r="E396" s="1"/>
      <c r="F396" s="1"/>
      <c r="G396" s="1"/>
      <c r="H396" s="1"/>
      <c r="I396" s="1"/>
      <c r="J396" s="1"/>
      <c r="K396" s="1"/>
      <c r="L396" s="1"/>
      <c r="M396" s="1"/>
      <c r="N396" s="1"/>
      <c r="O396" s="1"/>
      <c r="P396" s="1"/>
      <c r="Q396" s="1"/>
    </row>
    <row r="397" spans="3:17" ht="12.75">
      <c r="C397" s="1"/>
      <c r="D397" s="1"/>
      <c r="E397" s="1"/>
      <c r="F397" s="1"/>
      <c r="G397" s="1"/>
      <c r="H397" s="1"/>
      <c r="I397" s="1"/>
      <c r="J397" s="1"/>
      <c r="K397" s="1"/>
      <c r="L397" s="1"/>
      <c r="M397" s="1"/>
      <c r="N397" s="1"/>
      <c r="O397" s="1"/>
      <c r="P397" s="1"/>
      <c r="Q397" s="1"/>
    </row>
    <row r="398" spans="3:17" ht="12.75">
      <c r="C398" s="1"/>
      <c r="D398" s="1"/>
      <c r="E398" s="1"/>
      <c r="F398" s="1"/>
      <c r="G398" s="1"/>
      <c r="H398" s="1"/>
      <c r="I398" s="1"/>
      <c r="J398" s="1"/>
      <c r="K398" s="1"/>
      <c r="L398" s="1"/>
      <c r="M398" s="1"/>
      <c r="N398" s="1"/>
      <c r="O398" s="1"/>
      <c r="P398" s="1"/>
      <c r="Q398" s="1"/>
    </row>
    <row r="399" spans="3:17" ht="12.75">
      <c r="C399" s="1"/>
      <c r="D399" s="1"/>
      <c r="E399" s="1"/>
      <c r="F399" s="1"/>
      <c r="G399" s="1"/>
      <c r="H399" s="1"/>
      <c r="I399" s="1"/>
      <c r="J399" s="1"/>
      <c r="K399" s="1"/>
      <c r="L399" s="1"/>
      <c r="M399" s="1"/>
      <c r="N399" s="1"/>
      <c r="O399" s="1"/>
      <c r="P399" s="1"/>
      <c r="Q399" s="1"/>
    </row>
    <row r="400" spans="3:17" ht="12.75">
      <c r="C400" s="1"/>
      <c r="D400" s="1"/>
      <c r="E400" s="1"/>
      <c r="F400" s="1"/>
      <c r="G400" s="1"/>
      <c r="H400" s="1"/>
      <c r="I400" s="1"/>
      <c r="J400" s="1"/>
      <c r="K400" s="1"/>
      <c r="L400" s="1"/>
      <c r="M400" s="1"/>
      <c r="N400" s="1"/>
      <c r="O400" s="1"/>
      <c r="P400" s="1"/>
      <c r="Q400" s="1"/>
    </row>
    <row r="401" spans="3:17" ht="12.75">
      <c r="C401" s="1"/>
      <c r="D401" s="1"/>
      <c r="E401" s="1"/>
      <c r="F401" s="1"/>
      <c r="G401" s="1"/>
      <c r="H401" s="1"/>
      <c r="I401" s="1"/>
      <c r="J401" s="1"/>
      <c r="K401" s="1"/>
      <c r="L401" s="1"/>
      <c r="M401" s="1"/>
      <c r="N401" s="1"/>
      <c r="O401" s="1"/>
      <c r="P401" s="1"/>
      <c r="Q401" s="1"/>
    </row>
    <row r="402" spans="3:17" ht="12.75">
      <c r="C402" s="1"/>
      <c r="D402" s="1"/>
      <c r="E402" s="1"/>
      <c r="F402" s="1"/>
      <c r="G402" s="1"/>
      <c r="H402" s="1"/>
      <c r="I402" s="1"/>
      <c r="J402" s="1"/>
      <c r="K402" s="1"/>
      <c r="L402" s="1"/>
      <c r="M402" s="1"/>
      <c r="N402" s="1"/>
      <c r="O402" s="1"/>
      <c r="P402" s="1"/>
      <c r="Q402" s="1"/>
    </row>
    <row r="403" spans="3:17" ht="12.75">
      <c r="C403" s="1"/>
      <c r="D403" s="1"/>
      <c r="E403" s="1"/>
      <c r="F403" s="1"/>
      <c r="G403" s="1"/>
      <c r="H403" s="1"/>
      <c r="I403" s="1"/>
      <c r="J403" s="1"/>
      <c r="K403" s="1"/>
      <c r="L403" s="1"/>
      <c r="M403" s="1"/>
      <c r="N403" s="1"/>
      <c r="O403" s="1"/>
      <c r="P403" s="1"/>
      <c r="Q403" s="1"/>
    </row>
    <row r="404" spans="3:17" ht="12.75">
      <c r="C404" s="1"/>
      <c r="D404" s="1"/>
      <c r="E404" s="1"/>
      <c r="F404" s="1"/>
      <c r="G404" s="1"/>
      <c r="H404" s="1"/>
      <c r="I404" s="1"/>
      <c r="J404" s="1"/>
      <c r="K404" s="1"/>
      <c r="L404" s="1"/>
      <c r="M404" s="1"/>
      <c r="N404" s="1"/>
      <c r="O404" s="1"/>
      <c r="P404" s="1"/>
      <c r="Q404" s="1"/>
    </row>
    <row r="405" spans="3:17" ht="12.75">
      <c r="C405" s="1"/>
      <c r="D405" s="1"/>
      <c r="E405" s="1"/>
      <c r="F405" s="1"/>
      <c r="G405" s="1"/>
      <c r="H405" s="1"/>
      <c r="I405" s="1"/>
      <c r="J405" s="1"/>
      <c r="K405" s="1"/>
      <c r="L405" s="1"/>
      <c r="M405" s="1"/>
      <c r="N405" s="1"/>
      <c r="O405" s="1"/>
      <c r="P405" s="1"/>
      <c r="Q405" s="1"/>
    </row>
    <row r="406" spans="3:17" ht="12.75">
      <c r="C406" s="1"/>
      <c r="D406" s="1"/>
      <c r="E406" s="1"/>
      <c r="F406" s="1"/>
      <c r="G406" s="1"/>
      <c r="H406" s="1"/>
      <c r="I406" s="1"/>
      <c r="J406" s="1"/>
      <c r="K406" s="1"/>
      <c r="L406" s="1"/>
      <c r="M406" s="1"/>
      <c r="N406" s="1"/>
      <c r="O406" s="1"/>
      <c r="P406" s="1"/>
      <c r="Q406" s="1"/>
    </row>
    <row r="407" spans="3:17" ht="12.75">
      <c r="C407" s="1"/>
      <c r="D407" s="1"/>
      <c r="E407" s="1"/>
      <c r="F407" s="1"/>
      <c r="G407" s="1"/>
      <c r="H407" s="1"/>
      <c r="I407" s="1"/>
      <c r="J407" s="1"/>
      <c r="K407" s="1"/>
      <c r="L407" s="1"/>
      <c r="M407" s="1"/>
      <c r="N407" s="1"/>
      <c r="O407" s="1"/>
      <c r="P407" s="1"/>
      <c r="Q407" s="1"/>
    </row>
    <row r="408" spans="3:17" ht="12.75">
      <c r="C408" s="1"/>
      <c r="D408" s="1"/>
      <c r="E408" s="1"/>
      <c r="F408" s="1"/>
      <c r="G408" s="1"/>
      <c r="H408" s="1"/>
      <c r="I408" s="1"/>
      <c r="J408" s="1"/>
      <c r="K408" s="1"/>
      <c r="L408" s="1"/>
      <c r="M408" s="1"/>
      <c r="N408" s="1"/>
      <c r="O408" s="1"/>
      <c r="P408" s="1"/>
      <c r="Q408" s="1"/>
    </row>
    <row r="409" spans="3:17" ht="12.75">
      <c r="C409" s="1"/>
      <c r="D409" s="1"/>
      <c r="E409" s="1"/>
      <c r="F409" s="1"/>
      <c r="G409" s="1"/>
      <c r="H409" s="1"/>
      <c r="I409" s="1"/>
      <c r="J409" s="1"/>
      <c r="K409" s="1"/>
      <c r="L409" s="1"/>
      <c r="M409" s="1"/>
      <c r="N409" s="1"/>
      <c r="O409" s="1"/>
      <c r="P409" s="1"/>
      <c r="Q409" s="1"/>
    </row>
    <row r="410" spans="3:17" ht="12.75">
      <c r="C410" s="1"/>
      <c r="D410" s="1"/>
      <c r="E410" s="1"/>
      <c r="F410" s="1"/>
      <c r="G410" s="1"/>
      <c r="H410" s="1"/>
      <c r="I410" s="1"/>
      <c r="J410" s="1"/>
      <c r="K410" s="1"/>
      <c r="L410" s="1"/>
      <c r="M410" s="1"/>
      <c r="N410" s="1"/>
      <c r="O410" s="1"/>
      <c r="P410" s="1"/>
      <c r="Q410" s="1"/>
    </row>
    <row r="411" spans="3:17" ht="12.75">
      <c r="C411" s="1"/>
      <c r="D411" s="1"/>
      <c r="E411" s="1"/>
      <c r="F411" s="1"/>
      <c r="G411" s="1"/>
      <c r="H411" s="1"/>
      <c r="I411" s="1"/>
      <c r="J411" s="1"/>
      <c r="K411" s="1"/>
      <c r="L411" s="1"/>
      <c r="M411" s="1"/>
      <c r="N411" s="1"/>
      <c r="O411" s="1"/>
      <c r="P411" s="1"/>
      <c r="Q411" s="1"/>
    </row>
    <row r="412" spans="3:17" ht="12.75">
      <c r="C412" s="1"/>
      <c r="D412" s="1"/>
      <c r="E412" s="1"/>
      <c r="F412" s="1"/>
      <c r="G412" s="1"/>
      <c r="H412" s="1"/>
      <c r="I412" s="1"/>
      <c r="J412" s="1"/>
      <c r="K412" s="1"/>
      <c r="L412" s="1"/>
      <c r="M412" s="1"/>
      <c r="N412" s="1"/>
      <c r="O412" s="1"/>
      <c r="P412" s="1"/>
      <c r="Q412" s="1"/>
    </row>
    <row r="413" spans="3:17" ht="12.75">
      <c r="C413" s="1"/>
      <c r="D413" s="1"/>
      <c r="E413" s="1"/>
      <c r="F413" s="1"/>
      <c r="G413" s="1"/>
      <c r="H413" s="1"/>
      <c r="I413" s="1"/>
      <c r="J413" s="1"/>
      <c r="K413" s="1"/>
      <c r="L413" s="1"/>
      <c r="M413" s="1"/>
      <c r="N413" s="1"/>
      <c r="O413" s="1"/>
      <c r="P413" s="1"/>
      <c r="Q413" s="1"/>
    </row>
    <row r="414" spans="3:17" ht="12.75">
      <c r="C414" s="1"/>
      <c r="D414" s="1"/>
      <c r="E414" s="1"/>
      <c r="F414" s="1"/>
      <c r="G414" s="1"/>
      <c r="H414" s="1"/>
      <c r="I414" s="1"/>
      <c r="J414" s="1"/>
      <c r="K414" s="1"/>
      <c r="L414" s="1"/>
      <c r="M414" s="1"/>
      <c r="N414" s="1"/>
      <c r="O414" s="1"/>
      <c r="P414" s="1"/>
      <c r="Q414" s="1"/>
    </row>
    <row r="415" spans="3:17" ht="12.75">
      <c r="C415" s="1"/>
      <c r="D415" s="1"/>
      <c r="E415" s="1"/>
      <c r="F415" s="1"/>
      <c r="G415" s="1"/>
      <c r="H415" s="1"/>
      <c r="I415" s="1"/>
      <c r="J415" s="1"/>
      <c r="K415" s="1"/>
      <c r="L415" s="1"/>
      <c r="M415" s="1"/>
      <c r="N415" s="1"/>
      <c r="O415" s="1"/>
      <c r="P415" s="1"/>
      <c r="Q415" s="1"/>
    </row>
    <row r="416" spans="3:17" ht="12.75">
      <c r="C416" s="1"/>
      <c r="D416" s="1"/>
      <c r="E416" s="1"/>
      <c r="F416" s="1"/>
      <c r="G416" s="1"/>
      <c r="H416" s="1"/>
      <c r="I416" s="1"/>
      <c r="J416" s="1"/>
      <c r="K416" s="1"/>
      <c r="L416" s="1"/>
      <c r="M416" s="1"/>
      <c r="N416" s="1"/>
      <c r="O416" s="1"/>
      <c r="P416" s="1"/>
      <c r="Q416" s="1"/>
    </row>
    <row r="417" spans="3:17" ht="12.75">
      <c r="C417" s="1"/>
      <c r="D417" s="1"/>
      <c r="E417" s="1"/>
      <c r="F417" s="1"/>
      <c r="G417" s="1"/>
      <c r="H417" s="1"/>
      <c r="I417" s="1"/>
      <c r="J417" s="1"/>
      <c r="K417" s="1"/>
      <c r="L417" s="1"/>
      <c r="M417" s="1"/>
      <c r="N417" s="1"/>
      <c r="O417" s="1"/>
      <c r="P417" s="1"/>
      <c r="Q417" s="1"/>
    </row>
    <row r="418" spans="3:17" ht="12.75">
      <c r="C418" s="1"/>
      <c r="D418" s="1"/>
      <c r="E418" s="1"/>
      <c r="F418" s="1"/>
      <c r="G418" s="1"/>
      <c r="H418" s="1"/>
      <c r="I418" s="1"/>
      <c r="J418" s="1"/>
      <c r="K418" s="1"/>
      <c r="L418" s="1"/>
      <c r="M418" s="1"/>
      <c r="N418" s="1"/>
      <c r="O418" s="1"/>
      <c r="P418" s="1"/>
      <c r="Q418" s="1"/>
    </row>
    <row r="419" spans="3:17" ht="12.75">
      <c r="C419" s="1"/>
      <c r="D419" s="1"/>
      <c r="E419" s="1"/>
      <c r="F419" s="1"/>
      <c r="G419" s="1"/>
      <c r="H419" s="1"/>
      <c r="I419" s="1"/>
      <c r="J419" s="1"/>
      <c r="K419" s="1"/>
      <c r="L419" s="1"/>
      <c r="M419" s="1"/>
      <c r="N419" s="1"/>
      <c r="O419" s="1"/>
      <c r="P419" s="1"/>
      <c r="Q419" s="1"/>
    </row>
    <row r="420" spans="3:17" ht="12.75">
      <c r="C420" s="1"/>
      <c r="D420" s="1"/>
      <c r="E420" s="1"/>
      <c r="F420" s="1"/>
      <c r="G420" s="1"/>
      <c r="H420" s="1"/>
      <c r="I420" s="1"/>
      <c r="J420" s="1"/>
      <c r="K420" s="1"/>
      <c r="L420" s="1"/>
      <c r="M420" s="1"/>
      <c r="N420" s="1"/>
      <c r="O420" s="1"/>
      <c r="P420" s="1"/>
      <c r="Q420" s="1"/>
    </row>
    <row r="421" spans="3:17" ht="12.75">
      <c r="C421" s="1"/>
      <c r="D421" s="1"/>
      <c r="E421" s="1"/>
      <c r="F421" s="1"/>
      <c r="G421" s="1"/>
      <c r="H421" s="1"/>
      <c r="I421" s="1"/>
      <c r="J421" s="1"/>
      <c r="K421" s="1"/>
      <c r="L421" s="1"/>
      <c r="M421" s="1"/>
      <c r="N421" s="1"/>
      <c r="O421" s="1"/>
      <c r="P421" s="1"/>
      <c r="Q421" s="1"/>
    </row>
    <row r="422" spans="3:17" ht="12.75">
      <c r="C422" s="1"/>
      <c r="D422" s="1"/>
      <c r="E422" s="1"/>
      <c r="F422" s="1"/>
      <c r="G422" s="1"/>
      <c r="H422" s="1"/>
      <c r="I422" s="1"/>
      <c r="J422" s="1"/>
      <c r="K422" s="1"/>
      <c r="L422" s="1"/>
      <c r="M422" s="1"/>
      <c r="N422" s="1"/>
      <c r="O422" s="1"/>
      <c r="P422" s="1"/>
      <c r="Q422" s="1"/>
    </row>
    <row r="423" spans="3:17" ht="12.75">
      <c r="C423" s="1"/>
      <c r="D423" s="1"/>
      <c r="E423" s="1"/>
      <c r="F423" s="1"/>
      <c r="G423" s="1"/>
      <c r="H423" s="1"/>
      <c r="I423" s="1"/>
      <c r="J423" s="1"/>
      <c r="K423" s="1"/>
      <c r="L423" s="1"/>
      <c r="M423" s="1"/>
      <c r="N423" s="1"/>
      <c r="O423" s="1"/>
      <c r="P423" s="1"/>
      <c r="Q423" s="1"/>
    </row>
    <row r="424" spans="3:17" ht="12.75">
      <c r="C424" s="1"/>
      <c r="D424" s="1"/>
      <c r="E424" s="1"/>
      <c r="F424" s="1"/>
      <c r="G424" s="1"/>
      <c r="H424" s="1"/>
      <c r="I424" s="1"/>
      <c r="J424" s="1"/>
      <c r="K424" s="1"/>
      <c r="L424" s="1"/>
      <c r="M424" s="1"/>
      <c r="N424" s="1"/>
      <c r="O424" s="1"/>
      <c r="P424" s="1"/>
      <c r="Q424" s="1"/>
    </row>
    <row r="425" spans="3:17" ht="12.75">
      <c r="C425" s="1"/>
      <c r="D425" s="1"/>
      <c r="E425" s="1"/>
      <c r="F425" s="1"/>
      <c r="G425" s="1"/>
      <c r="H425" s="1"/>
      <c r="I425" s="1"/>
      <c r="J425" s="1"/>
      <c r="K425" s="1"/>
      <c r="L425" s="1"/>
      <c r="M425" s="1"/>
      <c r="N425" s="1"/>
      <c r="O425" s="1"/>
      <c r="P425" s="1"/>
      <c r="Q425" s="1"/>
    </row>
    <row r="426" spans="3:17" ht="12.75">
      <c r="C426" s="1"/>
      <c r="D426" s="1"/>
      <c r="E426" s="1"/>
      <c r="F426" s="1"/>
      <c r="G426" s="1"/>
      <c r="H426" s="1"/>
      <c r="I426" s="1"/>
      <c r="J426" s="1"/>
      <c r="K426" s="1"/>
      <c r="L426" s="1"/>
      <c r="M426" s="1"/>
      <c r="N426" s="1"/>
      <c r="O426" s="1"/>
      <c r="P426" s="1"/>
      <c r="Q426" s="1"/>
    </row>
    <row r="427" spans="3:17" ht="12.75">
      <c r="C427" s="1"/>
      <c r="D427" s="1"/>
      <c r="E427" s="1"/>
      <c r="F427" s="1"/>
      <c r="G427" s="1"/>
      <c r="H427" s="1"/>
      <c r="I427" s="1"/>
      <c r="J427" s="1"/>
      <c r="K427" s="1"/>
      <c r="L427" s="1"/>
      <c r="M427" s="1"/>
      <c r="N427" s="1"/>
      <c r="O427" s="1"/>
      <c r="P427" s="1"/>
      <c r="Q427" s="1"/>
    </row>
    <row r="428" spans="3:17" ht="12.75">
      <c r="C428" s="1"/>
      <c r="D428" s="1"/>
      <c r="E428" s="1"/>
      <c r="F428" s="1"/>
      <c r="G428" s="1"/>
      <c r="H428" s="1"/>
      <c r="I428" s="1"/>
      <c r="J428" s="1"/>
      <c r="K428" s="1"/>
      <c r="L428" s="1"/>
      <c r="M428" s="1"/>
      <c r="N428" s="1"/>
      <c r="O428" s="1"/>
      <c r="P428" s="1"/>
      <c r="Q428" s="1"/>
    </row>
    <row r="429" spans="3:17" ht="12.75">
      <c r="C429" s="1"/>
      <c r="D429" s="1"/>
      <c r="E429" s="1"/>
      <c r="F429" s="1"/>
      <c r="G429" s="1"/>
      <c r="H429" s="1"/>
      <c r="I429" s="1"/>
      <c r="J429" s="1"/>
      <c r="K429" s="1"/>
      <c r="L429" s="1"/>
      <c r="M429" s="1"/>
      <c r="N429" s="1"/>
      <c r="O429" s="1"/>
      <c r="P429" s="1"/>
      <c r="Q429" s="1"/>
    </row>
    <row r="430" spans="3:17" ht="12.75">
      <c r="C430" s="1"/>
      <c r="D430" s="1"/>
      <c r="E430" s="1"/>
      <c r="F430" s="1"/>
      <c r="G430" s="1"/>
      <c r="H430" s="1"/>
      <c r="I430" s="1"/>
      <c r="J430" s="1"/>
      <c r="K430" s="1"/>
      <c r="L430" s="1"/>
      <c r="M430" s="1"/>
      <c r="N430" s="1"/>
      <c r="O430" s="1"/>
      <c r="P430" s="1"/>
      <c r="Q430" s="1"/>
    </row>
    <row r="431" spans="3:17" ht="12.75">
      <c r="C431" s="1"/>
      <c r="D431" s="1"/>
      <c r="E431" s="1"/>
      <c r="F431" s="1"/>
      <c r="G431" s="1"/>
      <c r="H431" s="1"/>
      <c r="I431" s="1"/>
      <c r="J431" s="1"/>
      <c r="K431" s="1"/>
      <c r="L431" s="1"/>
      <c r="M431" s="1"/>
      <c r="N431" s="1"/>
      <c r="O431" s="1"/>
      <c r="P431" s="1"/>
      <c r="Q431" s="1"/>
    </row>
    <row r="432" spans="3:17" ht="12.75">
      <c r="C432" s="1"/>
      <c r="D432" s="1"/>
      <c r="E432" s="1"/>
      <c r="F432" s="1"/>
      <c r="G432" s="1"/>
      <c r="H432" s="1"/>
      <c r="I432" s="1"/>
      <c r="J432" s="1"/>
      <c r="K432" s="1"/>
      <c r="L432" s="1"/>
      <c r="M432" s="1"/>
      <c r="N432" s="1"/>
      <c r="O432" s="1"/>
      <c r="P432" s="1"/>
      <c r="Q432" s="1"/>
    </row>
    <row r="433" spans="3:17" ht="12.75">
      <c r="C433" s="1"/>
      <c r="D433" s="1"/>
      <c r="E433" s="1"/>
      <c r="F433" s="1"/>
      <c r="G433" s="1"/>
      <c r="H433" s="1"/>
      <c r="I433" s="1"/>
      <c r="J433" s="1"/>
      <c r="K433" s="1"/>
      <c r="L433" s="1"/>
      <c r="M433" s="1"/>
      <c r="N433" s="1"/>
      <c r="O433" s="1"/>
      <c r="P433" s="1"/>
      <c r="Q433" s="1"/>
    </row>
    <row r="434" spans="3:17" ht="12.75">
      <c r="C434" s="1"/>
      <c r="D434" s="1"/>
      <c r="E434" s="1"/>
      <c r="F434" s="1"/>
      <c r="G434" s="1"/>
      <c r="H434" s="1"/>
      <c r="I434" s="1"/>
      <c r="J434" s="1"/>
      <c r="K434" s="1"/>
      <c r="L434" s="1"/>
      <c r="M434" s="1"/>
      <c r="N434" s="1"/>
      <c r="O434" s="1"/>
      <c r="P434" s="1"/>
      <c r="Q434" s="1"/>
    </row>
    <row r="435" spans="3:17" ht="12.75">
      <c r="C435" s="1"/>
      <c r="D435" s="1"/>
      <c r="E435" s="1"/>
      <c r="F435" s="1"/>
      <c r="G435" s="1"/>
      <c r="H435" s="1"/>
      <c r="I435" s="1"/>
      <c r="J435" s="1"/>
      <c r="K435" s="1"/>
      <c r="L435" s="1"/>
      <c r="M435" s="1"/>
      <c r="N435" s="1"/>
      <c r="O435" s="1"/>
      <c r="P435" s="1"/>
      <c r="Q435" s="1"/>
    </row>
    <row r="436" spans="3:17" ht="12.75">
      <c r="C436" s="1"/>
      <c r="D436" s="1"/>
      <c r="E436" s="1"/>
      <c r="F436" s="1"/>
      <c r="G436" s="1"/>
      <c r="H436" s="1"/>
      <c r="I436" s="1"/>
      <c r="J436" s="1"/>
      <c r="K436" s="1"/>
      <c r="L436" s="1"/>
      <c r="M436" s="1"/>
      <c r="N436" s="1"/>
      <c r="O436" s="1"/>
      <c r="P436" s="1"/>
      <c r="Q436" s="1"/>
    </row>
    <row r="437" spans="3:17" ht="12.75">
      <c r="C437" s="1"/>
      <c r="D437" s="1"/>
      <c r="E437" s="1"/>
      <c r="F437" s="1"/>
      <c r="G437" s="1"/>
      <c r="H437" s="1"/>
      <c r="I437" s="1"/>
      <c r="J437" s="1"/>
      <c r="K437" s="1"/>
      <c r="L437" s="1"/>
      <c r="M437" s="1"/>
      <c r="N437" s="1"/>
      <c r="O437" s="1"/>
      <c r="P437" s="1"/>
      <c r="Q437" s="1"/>
    </row>
    <row r="438" spans="3:17" ht="12.75">
      <c r="C438" s="1"/>
      <c r="D438" s="1"/>
      <c r="E438" s="1"/>
      <c r="F438" s="1"/>
      <c r="G438" s="1"/>
      <c r="H438" s="1"/>
      <c r="I438" s="1"/>
      <c r="J438" s="1"/>
      <c r="K438" s="1"/>
      <c r="L438" s="1"/>
      <c r="M438" s="1"/>
      <c r="N438" s="1"/>
      <c r="O438" s="1"/>
      <c r="P438" s="1"/>
      <c r="Q438" s="1"/>
    </row>
    <row r="439" spans="3:17" ht="12.75">
      <c r="C439" s="1"/>
      <c r="D439" s="1"/>
      <c r="E439" s="1"/>
      <c r="F439" s="1"/>
      <c r="G439" s="1"/>
      <c r="H439" s="1"/>
      <c r="I439" s="1"/>
      <c r="J439" s="1"/>
      <c r="K439" s="1"/>
      <c r="L439" s="1"/>
      <c r="M439" s="1"/>
      <c r="N439" s="1"/>
      <c r="O439" s="1"/>
      <c r="P439" s="1"/>
      <c r="Q439" s="1"/>
    </row>
    <row r="440" spans="3:17" ht="12.75">
      <c r="C440" s="1"/>
      <c r="D440" s="1"/>
      <c r="E440" s="1"/>
      <c r="F440" s="1"/>
      <c r="G440" s="1"/>
      <c r="H440" s="1"/>
      <c r="I440" s="1"/>
      <c r="J440" s="1"/>
      <c r="K440" s="1"/>
      <c r="L440" s="1"/>
      <c r="M440" s="1"/>
      <c r="N440" s="1"/>
      <c r="O440" s="1"/>
      <c r="P440" s="1"/>
      <c r="Q440" s="1"/>
    </row>
    <row r="441" spans="3:17" ht="12.75">
      <c r="C441" s="1"/>
      <c r="D441" s="1"/>
      <c r="E441" s="1"/>
      <c r="F441" s="1"/>
      <c r="G441" s="1"/>
      <c r="H441" s="1"/>
      <c r="I441" s="1"/>
      <c r="J441" s="1"/>
      <c r="K441" s="1"/>
      <c r="L441" s="1"/>
      <c r="M441" s="1"/>
      <c r="N441" s="1"/>
      <c r="O441" s="1"/>
      <c r="P441" s="1"/>
      <c r="Q441" s="1"/>
    </row>
    <row r="442" spans="3:17" ht="12.75">
      <c r="C442" s="1"/>
      <c r="D442" s="1"/>
      <c r="E442" s="1"/>
      <c r="F442" s="1"/>
      <c r="G442" s="1"/>
      <c r="H442" s="1"/>
      <c r="I442" s="1"/>
      <c r="J442" s="1"/>
      <c r="K442" s="1"/>
      <c r="L442" s="1"/>
      <c r="M442" s="1"/>
      <c r="N442" s="1"/>
      <c r="O442" s="1"/>
      <c r="P442" s="1"/>
      <c r="Q442" s="1"/>
    </row>
    <row r="443" spans="3:17" ht="12.75">
      <c r="C443" s="1"/>
      <c r="D443" s="1"/>
      <c r="E443" s="1"/>
      <c r="F443" s="1"/>
      <c r="G443" s="1"/>
      <c r="H443" s="1"/>
      <c r="I443" s="1"/>
      <c r="J443" s="1"/>
      <c r="K443" s="1"/>
      <c r="L443" s="1"/>
      <c r="M443" s="1"/>
      <c r="N443" s="1"/>
      <c r="O443" s="1"/>
      <c r="P443" s="1"/>
      <c r="Q443" s="1"/>
    </row>
    <row r="444" spans="3:17" ht="12.75">
      <c r="C444" s="1"/>
      <c r="D444" s="1"/>
      <c r="E444" s="1"/>
      <c r="F444" s="1"/>
      <c r="G444" s="1"/>
      <c r="H444" s="1"/>
      <c r="I444" s="1"/>
      <c r="J444" s="1"/>
      <c r="K444" s="1"/>
      <c r="L444" s="1"/>
      <c r="M444" s="1"/>
      <c r="N444" s="1"/>
      <c r="O444" s="1"/>
      <c r="P444" s="1"/>
      <c r="Q444" s="1"/>
    </row>
    <row r="445" spans="3:17" ht="12.75">
      <c r="C445" s="1"/>
      <c r="D445" s="1"/>
      <c r="E445" s="1"/>
      <c r="F445" s="1"/>
      <c r="G445" s="1"/>
      <c r="H445" s="1"/>
      <c r="I445" s="1"/>
      <c r="J445" s="1"/>
      <c r="K445" s="1"/>
      <c r="L445" s="1"/>
      <c r="M445" s="1"/>
      <c r="N445" s="1"/>
      <c r="O445" s="1"/>
      <c r="P445" s="1"/>
      <c r="Q445" s="1"/>
    </row>
    <row r="446" spans="3:17" ht="12.75">
      <c r="C446" s="1"/>
      <c r="D446" s="1"/>
      <c r="E446" s="1"/>
      <c r="F446" s="1"/>
      <c r="G446" s="1"/>
      <c r="H446" s="1"/>
      <c r="I446" s="1"/>
      <c r="J446" s="1"/>
      <c r="K446" s="1"/>
      <c r="L446" s="1"/>
      <c r="M446" s="1"/>
      <c r="N446" s="1"/>
      <c r="O446" s="1"/>
      <c r="P446" s="1"/>
      <c r="Q446" s="1"/>
    </row>
    <row r="447" spans="3:17" ht="12.75">
      <c r="C447" s="1"/>
      <c r="D447" s="1"/>
      <c r="E447" s="1"/>
      <c r="F447" s="1"/>
      <c r="G447" s="1"/>
      <c r="H447" s="1"/>
      <c r="I447" s="1"/>
      <c r="J447" s="1"/>
      <c r="K447" s="1"/>
      <c r="L447" s="1"/>
      <c r="M447" s="1"/>
      <c r="N447" s="1"/>
      <c r="O447" s="1"/>
      <c r="P447" s="1"/>
      <c r="Q447" s="1"/>
    </row>
    <row r="448" spans="3:17" ht="12.75">
      <c r="C448" s="1"/>
      <c r="D448" s="1"/>
      <c r="E448" s="1"/>
      <c r="F448" s="1"/>
      <c r="G448" s="1"/>
      <c r="H448" s="1"/>
      <c r="I448" s="1"/>
      <c r="J448" s="1"/>
      <c r="K448" s="1"/>
      <c r="L448" s="1"/>
      <c r="M448" s="1"/>
      <c r="N448" s="1"/>
      <c r="O448" s="1"/>
      <c r="P448" s="1"/>
      <c r="Q448" s="1"/>
    </row>
    <row r="449" spans="3:17" ht="12.75">
      <c r="C449" s="1"/>
      <c r="D449" s="1"/>
      <c r="E449" s="1"/>
      <c r="F449" s="1"/>
      <c r="G449" s="1"/>
      <c r="H449" s="1"/>
      <c r="I449" s="1"/>
      <c r="J449" s="1"/>
      <c r="K449" s="1"/>
      <c r="L449" s="1"/>
      <c r="M449" s="1"/>
      <c r="N449" s="1"/>
      <c r="O449" s="1"/>
      <c r="P449" s="1"/>
      <c r="Q449" s="1"/>
    </row>
    <row r="450" spans="3:17" ht="12.75">
      <c r="C450" s="1"/>
      <c r="D450" s="1"/>
      <c r="E450" s="1"/>
      <c r="F450" s="1"/>
      <c r="G450" s="1"/>
      <c r="H450" s="1"/>
      <c r="I450" s="1"/>
      <c r="J450" s="1"/>
      <c r="K450" s="1"/>
      <c r="L450" s="1"/>
      <c r="M450" s="1"/>
      <c r="N450" s="1"/>
      <c r="O450" s="1"/>
      <c r="P450" s="1"/>
      <c r="Q450" s="1"/>
    </row>
    <row r="451" spans="3:17" ht="12.75">
      <c r="C451" s="1"/>
      <c r="D451" s="1"/>
      <c r="E451" s="1"/>
      <c r="F451" s="1"/>
      <c r="G451" s="1"/>
      <c r="H451" s="1"/>
      <c r="I451" s="1"/>
      <c r="J451" s="1"/>
      <c r="K451" s="1"/>
      <c r="L451" s="1"/>
      <c r="M451" s="1"/>
      <c r="N451" s="1"/>
      <c r="O451" s="1"/>
      <c r="P451" s="1"/>
      <c r="Q451" s="1"/>
    </row>
    <row r="452" spans="3:17" ht="12.75">
      <c r="C452" s="1"/>
      <c r="D452" s="1"/>
      <c r="E452" s="1"/>
      <c r="F452" s="1"/>
      <c r="G452" s="1"/>
      <c r="H452" s="1"/>
      <c r="I452" s="1"/>
      <c r="J452" s="1"/>
      <c r="K452" s="1"/>
      <c r="L452" s="1"/>
      <c r="M452" s="1"/>
      <c r="N452" s="1"/>
      <c r="O452" s="1"/>
      <c r="P452" s="1"/>
      <c r="Q452" s="1"/>
    </row>
    <row r="453" spans="3:17" ht="12.75">
      <c r="C453" s="1"/>
      <c r="D453" s="1"/>
      <c r="E453" s="1"/>
      <c r="F453" s="1"/>
      <c r="G453" s="1"/>
      <c r="H453" s="1"/>
      <c r="I453" s="1"/>
      <c r="J453" s="1"/>
      <c r="K453" s="1"/>
      <c r="L453" s="1"/>
      <c r="M453" s="1"/>
      <c r="N453" s="1"/>
      <c r="O453" s="1"/>
      <c r="P453" s="1"/>
      <c r="Q453" s="1"/>
    </row>
    <row r="454" spans="3:17" ht="12.75">
      <c r="C454" s="1"/>
      <c r="D454" s="1"/>
      <c r="E454" s="1"/>
      <c r="F454" s="1"/>
      <c r="G454" s="1"/>
      <c r="H454" s="1"/>
      <c r="I454" s="1"/>
      <c r="J454" s="1"/>
      <c r="K454" s="1"/>
      <c r="L454" s="1"/>
      <c r="M454" s="1"/>
      <c r="N454" s="1"/>
      <c r="O454" s="1"/>
      <c r="P454" s="1"/>
      <c r="Q454" s="1"/>
    </row>
    <row r="455" spans="3:17" ht="12.75">
      <c r="C455" s="1"/>
      <c r="D455" s="1"/>
      <c r="E455" s="1"/>
      <c r="F455" s="1"/>
      <c r="G455" s="1"/>
      <c r="H455" s="1"/>
      <c r="I455" s="1"/>
      <c r="J455" s="1"/>
      <c r="K455" s="1"/>
      <c r="L455" s="1"/>
      <c r="M455" s="1"/>
      <c r="N455" s="1"/>
      <c r="O455" s="1"/>
      <c r="P455" s="1"/>
      <c r="Q455" s="1"/>
    </row>
    <row r="456" spans="3:17" ht="12.75">
      <c r="C456" s="1"/>
      <c r="D456" s="1"/>
      <c r="E456" s="1"/>
      <c r="F456" s="1"/>
      <c r="G456" s="1"/>
      <c r="H456" s="1"/>
      <c r="I456" s="1"/>
      <c r="J456" s="1"/>
      <c r="K456" s="1"/>
      <c r="L456" s="1"/>
      <c r="M456" s="1"/>
      <c r="N456" s="1"/>
      <c r="O456" s="1"/>
      <c r="P456" s="1"/>
      <c r="Q456" s="1"/>
    </row>
    <row r="457" spans="3:17" ht="12.75">
      <c r="C457" s="1"/>
      <c r="D457" s="1"/>
      <c r="E457" s="1"/>
      <c r="F457" s="1"/>
      <c r="G457" s="1"/>
      <c r="H457" s="1"/>
      <c r="I457" s="1"/>
      <c r="J457" s="1"/>
      <c r="K457" s="1"/>
      <c r="L457" s="1"/>
      <c r="M457" s="1"/>
      <c r="N457" s="1"/>
      <c r="O457" s="1"/>
      <c r="P457" s="1"/>
      <c r="Q457" s="1"/>
    </row>
    <row r="458" spans="3:17" ht="12.75">
      <c r="C458" s="1"/>
      <c r="D458" s="1"/>
      <c r="E458" s="1"/>
      <c r="F458" s="1"/>
      <c r="G458" s="1"/>
      <c r="H458" s="1"/>
      <c r="I458" s="1"/>
      <c r="J458" s="1"/>
      <c r="K458" s="1"/>
      <c r="L458" s="1"/>
      <c r="M458" s="1"/>
      <c r="N458" s="1"/>
      <c r="O458" s="1"/>
      <c r="P458" s="1"/>
      <c r="Q458" s="1"/>
    </row>
    <row r="459" spans="3:17" ht="12.75">
      <c r="C459" s="1"/>
      <c r="D459" s="1"/>
      <c r="E459" s="1"/>
      <c r="F459" s="1"/>
      <c r="G459" s="1"/>
      <c r="H459" s="1"/>
      <c r="I459" s="1"/>
      <c r="J459" s="1"/>
      <c r="K459" s="1"/>
      <c r="L459" s="1"/>
      <c r="M459" s="1"/>
      <c r="N459" s="1"/>
      <c r="O459" s="1"/>
      <c r="P459" s="1"/>
      <c r="Q459" s="1"/>
    </row>
    <row r="460" spans="3:17" ht="12.75">
      <c r="C460" s="1"/>
      <c r="D460" s="1"/>
      <c r="E460" s="1"/>
      <c r="F460" s="1"/>
      <c r="G460" s="1"/>
      <c r="H460" s="1"/>
      <c r="I460" s="1"/>
      <c r="J460" s="1"/>
      <c r="K460" s="1"/>
      <c r="L460" s="1"/>
      <c r="M460" s="1"/>
      <c r="N460" s="1"/>
      <c r="O460" s="1"/>
      <c r="P460" s="1"/>
      <c r="Q460" s="1"/>
    </row>
    <row r="461" spans="3:17" ht="12.75">
      <c r="C461" s="1"/>
      <c r="D461" s="1"/>
      <c r="E461" s="1"/>
      <c r="F461" s="1"/>
      <c r="G461" s="1"/>
      <c r="H461" s="1"/>
      <c r="I461" s="1"/>
      <c r="J461" s="1"/>
      <c r="K461" s="1"/>
      <c r="L461" s="1"/>
      <c r="M461" s="1"/>
      <c r="N461" s="1"/>
      <c r="O461" s="1"/>
      <c r="P461" s="1"/>
      <c r="Q461" s="1"/>
    </row>
    <row r="462" spans="3:17" ht="12.75">
      <c r="C462" s="1"/>
      <c r="D462" s="1"/>
      <c r="E462" s="1"/>
      <c r="F462" s="1"/>
      <c r="G462" s="1"/>
      <c r="H462" s="1"/>
      <c r="I462" s="1"/>
      <c r="J462" s="1"/>
      <c r="K462" s="1"/>
      <c r="L462" s="1"/>
      <c r="M462" s="1"/>
      <c r="N462" s="1"/>
      <c r="O462" s="1"/>
      <c r="P462" s="1"/>
      <c r="Q462" s="1"/>
    </row>
    <row r="463" spans="3:17" ht="12.75">
      <c r="C463" s="1"/>
      <c r="D463" s="1"/>
      <c r="E463" s="1"/>
      <c r="F463" s="1"/>
      <c r="G463" s="1"/>
      <c r="H463" s="1"/>
      <c r="I463" s="1"/>
      <c r="J463" s="1"/>
      <c r="K463" s="1"/>
      <c r="L463" s="1"/>
      <c r="M463" s="1"/>
      <c r="N463" s="1"/>
      <c r="O463" s="1"/>
      <c r="P463" s="1"/>
      <c r="Q463" s="1"/>
    </row>
    <row r="464" spans="3:17" ht="12.75">
      <c r="C464" s="1"/>
      <c r="D464" s="1"/>
      <c r="E464" s="1"/>
      <c r="F464" s="1"/>
      <c r="G464" s="1"/>
      <c r="H464" s="1"/>
      <c r="I464" s="1"/>
      <c r="J464" s="1"/>
      <c r="K464" s="1"/>
      <c r="L464" s="1"/>
      <c r="M464" s="1"/>
      <c r="N464" s="1"/>
      <c r="O464" s="1"/>
      <c r="P464" s="1"/>
      <c r="Q464" s="1"/>
    </row>
    <row r="465" spans="3:17" ht="12.75">
      <c r="C465" s="1"/>
      <c r="D465" s="1"/>
      <c r="E465" s="1"/>
      <c r="F465" s="1"/>
      <c r="G465" s="1"/>
      <c r="H465" s="1"/>
      <c r="I465" s="1"/>
      <c r="J465" s="1"/>
      <c r="K465" s="1"/>
      <c r="L465" s="1"/>
      <c r="M465" s="1"/>
      <c r="N465" s="1"/>
      <c r="O465" s="1"/>
      <c r="P465" s="1"/>
      <c r="Q465" s="1"/>
    </row>
    <row r="466" spans="3:17" ht="12.75">
      <c r="C466" s="1"/>
      <c r="D466" s="1"/>
      <c r="E466" s="1"/>
      <c r="F466" s="1"/>
      <c r="G466" s="1"/>
      <c r="H466" s="1"/>
      <c r="I466" s="1"/>
      <c r="J466" s="1"/>
      <c r="K466" s="1"/>
      <c r="L466" s="1"/>
      <c r="M466" s="1"/>
      <c r="N466" s="1"/>
      <c r="O466" s="1"/>
      <c r="P466" s="1"/>
      <c r="Q466" s="1"/>
    </row>
    <row r="467" spans="3:17" ht="12.75">
      <c r="C467" s="1"/>
      <c r="D467" s="1"/>
      <c r="E467" s="1"/>
      <c r="F467" s="1"/>
      <c r="G467" s="1"/>
      <c r="H467" s="1"/>
      <c r="I467" s="1"/>
      <c r="J467" s="1"/>
      <c r="K467" s="1"/>
      <c r="L467" s="1"/>
      <c r="M467" s="1"/>
      <c r="N467" s="1"/>
      <c r="O467" s="1"/>
      <c r="P467" s="1"/>
      <c r="Q467" s="1"/>
    </row>
    <row r="468" spans="3:17" ht="12.75">
      <c r="C468" s="1"/>
      <c r="D468" s="1"/>
      <c r="E468" s="1"/>
      <c r="F468" s="1"/>
      <c r="G468" s="1"/>
      <c r="H468" s="1"/>
      <c r="I468" s="1"/>
      <c r="J468" s="1"/>
      <c r="K468" s="1"/>
      <c r="L468" s="1"/>
      <c r="M468" s="1"/>
      <c r="N468" s="1"/>
      <c r="O468" s="1"/>
      <c r="P468" s="1"/>
      <c r="Q468" s="1"/>
    </row>
    <row r="469" spans="3:17" ht="12.75">
      <c r="C469" s="1"/>
      <c r="D469" s="1"/>
      <c r="E469" s="1"/>
      <c r="F469" s="1"/>
      <c r="G469" s="1"/>
      <c r="H469" s="1"/>
      <c r="I469" s="1"/>
      <c r="J469" s="1"/>
      <c r="K469" s="1"/>
      <c r="L469" s="1"/>
      <c r="M469" s="1"/>
      <c r="N469" s="1"/>
      <c r="O469" s="1"/>
      <c r="P469" s="1"/>
      <c r="Q469" s="1"/>
    </row>
    <row r="470" spans="3:17" ht="12.75">
      <c r="C470" s="1"/>
      <c r="D470" s="1"/>
      <c r="E470" s="1"/>
      <c r="F470" s="1"/>
      <c r="G470" s="1"/>
      <c r="H470" s="1"/>
      <c r="I470" s="1"/>
      <c r="J470" s="1"/>
      <c r="K470" s="1"/>
      <c r="L470" s="1"/>
      <c r="M470" s="1"/>
      <c r="N470" s="1"/>
      <c r="O470" s="1"/>
      <c r="P470" s="1"/>
      <c r="Q470" s="1"/>
    </row>
    <row r="471" spans="3:17" ht="12.75">
      <c r="C471" s="1"/>
      <c r="D471" s="1"/>
      <c r="E471" s="1"/>
      <c r="F471" s="1"/>
      <c r="G471" s="1"/>
      <c r="H471" s="1"/>
      <c r="I471" s="1"/>
      <c r="J471" s="1"/>
      <c r="K471" s="1"/>
      <c r="L471" s="1"/>
      <c r="M471" s="1"/>
      <c r="N471" s="1"/>
      <c r="O471" s="1"/>
      <c r="P471" s="1"/>
      <c r="Q471" s="1"/>
    </row>
    <row r="472" spans="3:17" ht="12.75">
      <c r="C472" s="1"/>
      <c r="D472" s="1"/>
      <c r="E472" s="1"/>
      <c r="F472" s="1"/>
      <c r="G472" s="1"/>
      <c r="H472" s="1"/>
      <c r="I472" s="1"/>
      <c r="J472" s="1"/>
      <c r="K472" s="1"/>
      <c r="L472" s="1"/>
      <c r="M472" s="1"/>
      <c r="N472" s="1"/>
      <c r="O472" s="1"/>
      <c r="P472" s="1"/>
      <c r="Q472" s="1"/>
    </row>
    <row r="473" spans="3:17" ht="12.75">
      <c r="C473" s="1"/>
      <c r="D473" s="1"/>
      <c r="E473" s="1"/>
      <c r="F473" s="1"/>
      <c r="G473" s="1"/>
      <c r="H473" s="1"/>
      <c r="I473" s="1"/>
      <c r="J473" s="1"/>
      <c r="K473" s="1"/>
      <c r="L473" s="1"/>
      <c r="M473" s="1"/>
      <c r="N473" s="1"/>
      <c r="O473" s="1"/>
      <c r="P473" s="1"/>
      <c r="Q473" s="1"/>
    </row>
    <row r="474" spans="3:17" ht="12.75">
      <c r="C474" s="1"/>
      <c r="D474" s="1"/>
      <c r="E474" s="1"/>
      <c r="F474" s="1"/>
      <c r="G474" s="1"/>
      <c r="H474" s="1"/>
      <c r="I474" s="1"/>
      <c r="J474" s="1"/>
      <c r="K474" s="1"/>
      <c r="L474" s="1"/>
      <c r="M474" s="1"/>
      <c r="N474" s="1"/>
      <c r="O474" s="1"/>
      <c r="P474" s="1"/>
      <c r="Q474" s="1"/>
    </row>
    <row r="475" spans="3:17" ht="12.75">
      <c r="C475" s="1"/>
      <c r="D475" s="1"/>
      <c r="E475" s="1"/>
      <c r="F475" s="1"/>
      <c r="G475" s="1"/>
      <c r="H475" s="1"/>
      <c r="I475" s="1"/>
      <c r="J475" s="1"/>
      <c r="K475" s="1"/>
      <c r="L475" s="1"/>
      <c r="M475" s="1"/>
      <c r="N475" s="1"/>
      <c r="O475" s="1"/>
      <c r="P475" s="1"/>
      <c r="Q475" s="1"/>
    </row>
    <row r="476" spans="3:17" ht="12.75">
      <c r="C476" s="1"/>
      <c r="D476" s="1"/>
      <c r="E476" s="1"/>
      <c r="F476" s="1"/>
      <c r="G476" s="1"/>
      <c r="H476" s="1"/>
      <c r="I476" s="1"/>
      <c r="J476" s="1"/>
      <c r="K476" s="1"/>
      <c r="L476" s="1"/>
      <c r="M476" s="1"/>
      <c r="N476" s="1"/>
      <c r="O476" s="1"/>
      <c r="P476" s="1"/>
      <c r="Q476" s="1"/>
    </row>
    <row r="477" spans="3:17" ht="12.75">
      <c r="C477" s="1"/>
      <c r="D477" s="1"/>
      <c r="E477" s="1"/>
      <c r="F477" s="1"/>
      <c r="G477" s="1"/>
      <c r="H477" s="1"/>
      <c r="I477" s="1"/>
      <c r="J477" s="1"/>
      <c r="K477" s="1"/>
      <c r="L477" s="1"/>
      <c r="M477" s="1"/>
      <c r="N477" s="1"/>
      <c r="O477" s="1"/>
      <c r="P477" s="1"/>
      <c r="Q477" s="1"/>
    </row>
    <row r="478" spans="3:17" ht="12.75">
      <c r="C478" s="1"/>
      <c r="D478" s="1"/>
      <c r="E478" s="1"/>
      <c r="F478" s="1"/>
      <c r="G478" s="1"/>
      <c r="H478" s="1"/>
      <c r="I478" s="1"/>
      <c r="J478" s="1"/>
      <c r="K478" s="1"/>
      <c r="L478" s="1"/>
      <c r="M478" s="1"/>
      <c r="N478" s="1"/>
      <c r="O478" s="1"/>
      <c r="P478" s="1"/>
      <c r="Q478" s="1"/>
    </row>
    <row r="479" spans="3:17" ht="12.75">
      <c r="C479" s="1"/>
      <c r="D479" s="1"/>
      <c r="E479" s="1"/>
      <c r="F479" s="1"/>
      <c r="G479" s="1"/>
      <c r="H479" s="1"/>
      <c r="I479" s="1"/>
      <c r="J479" s="1"/>
      <c r="K479" s="1"/>
      <c r="L479" s="1"/>
      <c r="M479" s="1"/>
      <c r="N479" s="1"/>
      <c r="O479" s="1"/>
      <c r="P479" s="1"/>
      <c r="Q479" s="1"/>
    </row>
    <row r="480" spans="3:17" ht="12.75">
      <c r="C480" s="1"/>
      <c r="D480" s="1"/>
      <c r="E480" s="1"/>
      <c r="F480" s="1"/>
      <c r="G480" s="1"/>
      <c r="H480" s="1"/>
      <c r="I480" s="1"/>
      <c r="J480" s="1"/>
      <c r="K480" s="1"/>
      <c r="L480" s="1"/>
      <c r="M480" s="1"/>
      <c r="N480" s="1"/>
      <c r="O480" s="1"/>
      <c r="P480" s="1"/>
      <c r="Q480" s="1"/>
    </row>
    <row r="481" spans="3:17" ht="12.75">
      <c r="C481" s="1"/>
      <c r="D481" s="1"/>
      <c r="E481" s="1"/>
      <c r="F481" s="1"/>
      <c r="G481" s="1"/>
      <c r="H481" s="1"/>
      <c r="I481" s="1"/>
      <c r="J481" s="1"/>
      <c r="K481" s="1"/>
      <c r="L481" s="1"/>
      <c r="M481" s="1"/>
      <c r="N481" s="1"/>
      <c r="O481" s="1"/>
      <c r="P481" s="1"/>
      <c r="Q481" s="1"/>
    </row>
    <row r="482" spans="3:17" ht="12.75">
      <c r="C482" s="1"/>
      <c r="D482" s="1"/>
      <c r="E482" s="1"/>
      <c r="F482" s="1"/>
      <c r="G482" s="1"/>
      <c r="H482" s="1"/>
      <c r="I482" s="1"/>
      <c r="J482" s="1"/>
      <c r="K482" s="1"/>
      <c r="L482" s="1"/>
      <c r="M482" s="1"/>
      <c r="N482" s="1"/>
      <c r="O482" s="1"/>
      <c r="P482" s="1"/>
      <c r="Q482" s="1"/>
    </row>
    <row r="483" spans="3:17" ht="12.75">
      <c r="C483" s="1"/>
      <c r="D483" s="1"/>
      <c r="E483" s="1"/>
      <c r="F483" s="1"/>
      <c r="G483" s="1"/>
      <c r="H483" s="1"/>
      <c r="I483" s="1"/>
      <c r="J483" s="1"/>
      <c r="K483" s="1"/>
      <c r="L483" s="1"/>
      <c r="M483" s="1"/>
      <c r="N483" s="1"/>
      <c r="O483" s="1"/>
      <c r="P483" s="1"/>
      <c r="Q483" s="1"/>
    </row>
    <row r="484" spans="3:17" ht="12.75">
      <c r="C484" s="1"/>
      <c r="D484" s="1"/>
      <c r="E484" s="1"/>
      <c r="F484" s="1"/>
      <c r="G484" s="1"/>
      <c r="H484" s="1"/>
      <c r="I484" s="1"/>
      <c r="J484" s="1"/>
      <c r="K484" s="1"/>
      <c r="L484" s="1"/>
      <c r="M484" s="1"/>
      <c r="N484" s="1"/>
      <c r="O484" s="1"/>
      <c r="P484" s="1"/>
      <c r="Q484" s="1"/>
    </row>
    <row r="485" spans="3:17" ht="12.75">
      <c r="C485" s="1"/>
      <c r="D485" s="1"/>
      <c r="E485" s="1"/>
      <c r="F485" s="1"/>
      <c r="G485" s="1"/>
      <c r="H485" s="1"/>
      <c r="I485" s="1"/>
      <c r="J485" s="1"/>
      <c r="K485" s="1"/>
      <c r="L485" s="1"/>
      <c r="M485" s="1"/>
      <c r="N485" s="1"/>
      <c r="O485" s="1"/>
      <c r="P485" s="1"/>
      <c r="Q485" s="1"/>
    </row>
    <row r="486" spans="3:17" ht="12.75">
      <c r="C486" s="1"/>
      <c r="D486" s="1"/>
      <c r="E486" s="1"/>
      <c r="F486" s="1"/>
      <c r="G486" s="1"/>
      <c r="H486" s="1"/>
      <c r="I486" s="1"/>
      <c r="J486" s="1"/>
      <c r="K486" s="1"/>
      <c r="L486" s="1"/>
      <c r="M486" s="1"/>
      <c r="N486" s="1"/>
      <c r="O486" s="1"/>
      <c r="P486" s="1"/>
      <c r="Q486" s="1"/>
    </row>
    <row r="487" spans="3:17" ht="12.75">
      <c r="C487" s="1"/>
      <c r="D487" s="1"/>
      <c r="E487" s="1"/>
      <c r="F487" s="1"/>
      <c r="G487" s="1"/>
      <c r="H487" s="1"/>
      <c r="I487" s="1"/>
      <c r="J487" s="1"/>
      <c r="K487" s="1"/>
      <c r="L487" s="1"/>
      <c r="M487" s="1"/>
      <c r="N487" s="1"/>
      <c r="O487" s="1"/>
      <c r="P487" s="1"/>
      <c r="Q487" s="1"/>
    </row>
    <row r="488" spans="3:17" ht="12.75">
      <c r="C488" s="1"/>
      <c r="D488" s="1"/>
      <c r="E488" s="1"/>
      <c r="F488" s="1"/>
      <c r="G488" s="1"/>
      <c r="H488" s="1"/>
      <c r="I488" s="1"/>
      <c r="J488" s="1"/>
      <c r="K488" s="1"/>
      <c r="L488" s="1"/>
      <c r="M488" s="1"/>
      <c r="N488" s="1"/>
      <c r="O488" s="1"/>
      <c r="P488" s="1"/>
      <c r="Q488" s="1"/>
    </row>
    <row r="489" spans="3:17" ht="12.75">
      <c r="C489" s="1"/>
      <c r="D489" s="1"/>
      <c r="E489" s="1"/>
      <c r="F489" s="1"/>
      <c r="G489" s="1"/>
      <c r="H489" s="1"/>
      <c r="I489" s="1"/>
      <c r="J489" s="1"/>
      <c r="K489" s="1"/>
      <c r="L489" s="1"/>
      <c r="M489" s="1"/>
      <c r="N489" s="1"/>
      <c r="O489" s="1"/>
      <c r="P489" s="1"/>
      <c r="Q489" s="1"/>
    </row>
    <row r="490" spans="3:17" ht="12.75">
      <c r="C490" s="1"/>
      <c r="D490" s="1"/>
      <c r="E490" s="1"/>
      <c r="F490" s="1"/>
      <c r="G490" s="1"/>
      <c r="H490" s="1"/>
      <c r="I490" s="1"/>
      <c r="J490" s="1"/>
      <c r="K490" s="1"/>
      <c r="L490" s="1"/>
      <c r="M490" s="1"/>
      <c r="N490" s="1"/>
      <c r="O490" s="1"/>
      <c r="P490" s="1"/>
      <c r="Q490" s="1"/>
    </row>
    <row r="491" spans="3:17" ht="12.75">
      <c r="C491" s="1"/>
      <c r="D491" s="1"/>
      <c r="E491" s="1"/>
      <c r="F491" s="1"/>
      <c r="G491" s="1"/>
      <c r="H491" s="1"/>
      <c r="I491" s="1"/>
      <c r="J491" s="1"/>
      <c r="K491" s="1"/>
      <c r="L491" s="1"/>
      <c r="M491" s="1"/>
      <c r="N491" s="1"/>
      <c r="O491" s="1"/>
      <c r="P491" s="1"/>
      <c r="Q491" s="1"/>
    </row>
    <row r="492" spans="3:17" ht="12.75">
      <c r="C492" s="1"/>
      <c r="D492" s="1"/>
      <c r="E492" s="1"/>
      <c r="F492" s="1"/>
      <c r="G492" s="1"/>
      <c r="H492" s="1"/>
      <c r="I492" s="1"/>
      <c r="J492" s="1"/>
      <c r="K492" s="1"/>
      <c r="L492" s="1"/>
      <c r="M492" s="1"/>
      <c r="N492" s="1"/>
      <c r="O492" s="1"/>
      <c r="P492" s="1"/>
      <c r="Q492" s="1"/>
    </row>
    <row r="493" spans="3:17" ht="12.75">
      <c r="C493" s="1"/>
      <c r="D493" s="1"/>
      <c r="E493" s="1"/>
      <c r="F493" s="1"/>
      <c r="G493" s="1"/>
      <c r="H493" s="1"/>
      <c r="I493" s="1"/>
      <c r="J493" s="1"/>
      <c r="K493" s="1"/>
      <c r="L493" s="1"/>
      <c r="M493" s="1"/>
      <c r="N493" s="1"/>
      <c r="O493" s="1"/>
      <c r="P493" s="1"/>
      <c r="Q493" s="1"/>
    </row>
    <row r="494" spans="3:17" ht="12.75">
      <c r="C494" s="1"/>
      <c r="D494" s="1"/>
      <c r="E494" s="1"/>
      <c r="F494" s="1"/>
      <c r="G494" s="1"/>
      <c r="H494" s="1"/>
      <c r="I494" s="1"/>
      <c r="J494" s="1"/>
      <c r="K494" s="1"/>
      <c r="L494" s="1"/>
      <c r="M494" s="1"/>
      <c r="N494" s="1"/>
      <c r="O494" s="1"/>
      <c r="P494" s="1"/>
      <c r="Q494" s="1"/>
    </row>
    <row r="495" spans="3:17" ht="12.75">
      <c r="C495" s="1"/>
      <c r="D495" s="1"/>
      <c r="E495" s="1"/>
      <c r="F495" s="1"/>
      <c r="G495" s="1"/>
      <c r="H495" s="1"/>
      <c r="I495" s="1"/>
      <c r="J495" s="1"/>
      <c r="K495" s="1"/>
      <c r="L495" s="1"/>
      <c r="M495" s="1"/>
      <c r="N495" s="1"/>
      <c r="O495" s="1"/>
      <c r="P495" s="1"/>
      <c r="Q495" s="1"/>
    </row>
    <row r="496" spans="3:17" ht="12.75">
      <c r="C496" s="1"/>
      <c r="D496" s="1"/>
      <c r="E496" s="1"/>
      <c r="F496" s="1"/>
      <c r="G496" s="1"/>
      <c r="H496" s="1"/>
      <c r="I496" s="1"/>
      <c r="J496" s="1"/>
      <c r="K496" s="1"/>
      <c r="L496" s="1"/>
      <c r="M496" s="1"/>
      <c r="N496" s="1"/>
      <c r="O496" s="1"/>
      <c r="P496" s="1"/>
      <c r="Q496" s="1"/>
    </row>
    <row r="497" spans="3:17" ht="12.75">
      <c r="C497" s="1"/>
      <c r="D497" s="1"/>
      <c r="E497" s="1"/>
      <c r="F497" s="1"/>
      <c r="G497" s="1"/>
      <c r="H497" s="1"/>
      <c r="I497" s="1"/>
      <c r="J497" s="1"/>
      <c r="K497" s="1"/>
      <c r="L497" s="1"/>
      <c r="M497" s="1"/>
      <c r="N497" s="1"/>
      <c r="O497" s="1"/>
      <c r="P497" s="1"/>
      <c r="Q497" s="1"/>
    </row>
    <row r="498" spans="3:17" ht="12.75">
      <c r="C498" s="1"/>
      <c r="D498" s="1"/>
      <c r="E498" s="1"/>
      <c r="F498" s="1"/>
      <c r="G498" s="1"/>
      <c r="H498" s="1"/>
      <c r="I498" s="1"/>
      <c r="J498" s="1"/>
      <c r="K498" s="1"/>
      <c r="L498" s="1"/>
      <c r="M498" s="1"/>
      <c r="N498" s="1"/>
      <c r="O498" s="1"/>
      <c r="P498" s="1"/>
      <c r="Q498" s="1"/>
    </row>
    <row r="499" spans="3:17" ht="12.75">
      <c r="C499" s="1"/>
      <c r="D499" s="1"/>
      <c r="E499" s="1"/>
      <c r="F499" s="1"/>
      <c r="G499" s="1"/>
      <c r="H499" s="1"/>
      <c r="I499" s="1"/>
      <c r="J499" s="1"/>
      <c r="K499" s="1"/>
      <c r="L499" s="1"/>
      <c r="M499" s="1"/>
      <c r="N499" s="1"/>
      <c r="O499" s="1"/>
      <c r="P499" s="1"/>
      <c r="Q499" s="1"/>
    </row>
    <row r="500" spans="3:17" ht="12.75">
      <c r="C500" s="1"/>
      <c r="D500" s="1"/>
      <c r="E500" s="1"/>
      <c r="F500" s="1"/>
      <c r="G500" s="1"/>
      <c r="H500" s="1"/>
      <c r="I500" s="1"/>
      <c r="J500" s="1"/>
      <c r="K500" s="1"/>
      <c r="L500" s="1"/>
      <c r="M500" s="1"/>
      <c r="N500" s="1"/>
      <c r="O500" s="1"/>
      <c r="P500" s="1"/>
      <c r="Q500" s="1"/>
    </row>
    <row r="501" spans="3:17" ht="12.75">
      <c r="C501" s="1"/>
      <c r="D501" s="1"/>
      <c r="E501" s="1"/>
      <c r="F501" s="1"/>
      <c r="G501" s="1"/>
      <c r="H501" s="1"/>
      <c r="I501" s="1"/>
      <c r="J501" s="1"/>
      <c r="K501" s="1"/>
      <c r="L501" s="1"/>
      <c r="M501" s="1"/>
      <c r="N501" s="1"/>
      <c r="O501" s="1"/>
      <c r="P501" s="1"/>
      <c r="Q501" s="1"/>
    </row>
    <row r="502" spans="3:17" ht="12.75">
      <c r="C502" s="1"/>
      <c r="D502" s="1"/>
      <c r="E502" s="1"/>
      <c r="F502" s="1"/>
      <c r="G502" s="1"/>
      <c r="H502" s="1"/>
      <c r="I502" s="1"/>
      <c r="J502" s="1"/>
      <c r="K502" s="1"/>
      <c r="L502" s="1"/>
      <c r="M502" s="1"/>
      <c r="N502" s="1"/>
      <c r="O502" s="1"/>
      <c r="P502" s="1"/>
      <c r="Q502" s="1"/>
    </row>
    <row r="503" spans="3:17" ht="12.75">
      <c r="C503" s="1"/>
      <c r="D503" s="1"/>
      <c r="E503" s="1"/>
      <c r="F503" s="1"/>
      <c r="G503" s="1"/>
      <c r="H503" s="1"/>
      <c r="I503" s="1"/>
      <c r="J503" s="1"/>
      <c r="K503" s="1"/>
      <c r="L503" s="1"/>
      <c r="M503" s="1"/>
      <c r="N503" s="1"/>
      <c r="O503" s="1"/>
      <c r="P503" s="1"/>
      <c r="Q503" s="1"/>
    </row>
    <row r="504" spans="3:17" ht="12.75">
      <c r="C504" s="1"/>
      <c r="D504" s="1"/>
      <c r="E504" s="1"/>
      <c r="F504" s="1"/>
      <c r="G504" s="1"/>
      <c r="H504" s="1"/>
      <c r="I504" s="1"/>
      <c r="J504" s="1"/>
      <c r="K504" s="1"/>
      <c r="L504" s="1"/>
      <c r="M504" s="1"/>
      <c r="N504" s="1"/>
      <c r="O504" s="1"/>
      <c r="P504" s="1"/>
      <c r="Q504" s="1"/>
    </row>
    <row r="505" spans="3:17" ht="12.75">
      <c r="C505" s="1"/>
      <c r="D505" s="1"/>
      <c r="E505" s="1"/>
      <c r="F505" s="1"/>
      <c r="G505" s="1"/>
      <c r="H505" s="1"/>
      <c r="I505" s="1"/>
      <c r="J505" s="1"/>
      <c r="K505" s="1"/>
      <c r="L505" s="1"/>
      <c r="M505" s="1"/>
      <c r="N505" s="1"/>
      <c r="O505" s="1"/>
      <c r="P505" s="1"/>
      <c r="Q505" s="1"/>
    </row>
    <row r="506" spans="3:17" ht="12.75">
      <c r="C506" s="1"/>
      <c r="D506" s="1"/>
      <c r="E506" s="1"/>
      <c r="F506" s="1"/>
      <c r="G506" s="1"/>
      <c r="H506" s="1"/>
      <c r="I506" s="1"/>
      <c r="J506" s="1"/>
      <c r="K506" s="1"/>
      <c r="L506" s="1"/>
      <c r="M506" s="1"/>
      <c r="N506" s="1"/>
      <c r="O506" s="1"/>
      <c r="P506" s="1"/>
      <c r="Q506" s="1"/>
    </row>
    <row r="507" spans="3:17" ht="12.75">
      <c r="C507" s="1"/>
      <c r="D507" s="1"/>
      <c r="E507" s="1"/>
      <c r="F507" s="1"/>
      <c r="G507" s="1"/>
      <c r="H507" s="1"/>
      <c r="I507" s="1"/>
      <c r="J507" s="1"/>
      <c r="K507" s="1"/>
      <c r="L507" s="1"/>
      <c r="M507" s="1"/>
      <c r="N507" s="1"/>
      <c r="O507" s="1"/>
      <c r="P507" s="1"/>
      <c r="Q507" s="1"/>
    </row>
    <row r="508" spans="3:17" ht="12.75">
      <c r="C508" s="1"/>
      <c r="D508" s="1"/>
      <c r="E508" s="1"/>
      <c r="F508" s="1"/>
      <c r="G508" s="1"/>
      <c r="H508" s="1"/>
      <c r="I508" s="1"/>
      <c r="J508" s="1"/>
      <c r="K508" s="1"/>
      <c r="L508" s="1"/>
      <c r="M508" s="1"/>
      <c r="N508" s="1"/>
      <c r="O508" s="1"/>
      <c r="P508" s="1"/>
      <c r="Q508" s="1"/>
    </row>
    <row r="509" spans="3:17" ht="12.75">
      <c r="C509" s="1"/>
      <c r="D509" s="1"/>
      <c r="E509" s="1"/>
      <c r="F509" s="1"/>
      <c r="G509" s="1"/>
      <c r="H509" s="1"/>
      <c r="I509" s="1"/>
      <c r="J509" s="1"/>
      <c r="K509" s="1"/>
      <c r="L509" s="1"/>
      <c r="M509" s="1"/>
      <c r="N509" s="1"/>
      <c r="O509" s="1"/>
      <c r="P509" s="1"/>
      <c r="Q509" s="1"/>
    </row>
    <row r="510" spans="3:17" ht="12.75">
      <c r="C510" s="1"/>
      <c r="D510" s="1"/>
      <c r="E510" s="1"/>
      <c r="F510" s="1"/>
      <c r="G510" s="1"/>
      <c r="H510" s="1"/>
      <c r="I510" s="1"/>
      <c r="J510" s="1"/>
      <c r="K510" s="1"/>
      <c r="L510" s="1"/>
      <c r="M510" s="1"/>
      <c r="N510" s="1"/>
      <c r="O510" s="1"/>
      <c r="P510" s="1"/>
      <c r="Q510" s="1"/>
    </row>
    <row r="511" spans="3:17" ht="12.75">
      <c r="C511" s="1"/>
      <c r="D511" s="1"/>
      <c r="E511" s="1"/>
      <c r="F511" s="1"/>
      <c r="G511" s="1"/>
      <c r="H511" s="1"/>
      <c r="I511" s="1"/>
      <c r="J511" s="1"/>
      <c r="K511" s="1"/>
      <c r="L511" s="1"/>
      <c r="M511" s="1"/>
      <c r="N511" s="1"/>
      <c r="O511" s="1"/>
      <c r="P511" s="1"/>
      <c r="Q511" s="1"/>
    </row>
    <row r="512" spans="3:17" ht="12.75">
      <c r="C512" s="1"/>
      <c r="D512" s="1"/>
      <c r="E512" s="1"/>
      <c r="F512" s="1"/>
      <c r="G512" s="1"/>
      <c r="H512" s="1"/>
      <c r="I512" s="1"/>
      <c r="J512" s="1"/>
      <c r="K512" s="1"/>
      <c r="L512" s="1"/>
      <c r="M512" s="1"/>
      <c r="N512" s="1"/>
      <c r="O512" s="1"/>
      <c r="P512" s="1"/>
      <c r="Q512" s="1"/>
    </row>
    <row r="513" spans="3:17" ht="12.75">
      <c r="C513" s="1"/>
      <c r="D513" s="1"/>
      <c r="E513" s="1"/>
      <c r="F513" s="1"/>
      <c r="G513" s="1"/>
      <c r="H513" s="1"/>
      <c r="I513" s="1"/>
      <c r="J513" s="1"/>
      <c r="K513" s="1"/>
      <c r="L513" s="1"/>
      <c r="M513" s="1"/>
      <c r="N513" s="1"/>
      <c r="O513" s="1"/>
      <c r="P513" s="1"/>
      <c r="Q513" s="1"/>
    </row>
    <row r="514" spans="3:17" ht="12.75">
      <c r="C514" s="1"/>
      <c r="D514" s="1"/>
      <c r="E514" s="1"/>
      <c r="F514" s="1"/>
      <c r="G514" s="1"/>
      <c r="H514" s="1"/>
      <c r="I514" s="1"/>
      <c r="J514" s="1"/>
      <c r="K514" s="1"/>
      <c r="L514" s="1"/>
      <c r="M514" s="1"/>
      <c r="N514" s="1"/>
      <c r="O514" s="1"/>
      <c r="P514" s="1"/>
      <c r="Q514" s="1"/>
    </row>
    <row r="515" spans="3:17" ht="12.75">
      <c r="C515" s="1"/>
      <c r="D515" s="1"/>
      <c r="E515" s="1"/>
      <c r="F515" s="1"/>
      <c r="G515" s="1"/>
      <c r="H515" s="1"/>
      <c r="I515" s="1"/>
      <c r="J515" s="1"/>
      <c r="K515" s="1"/>
      <c r="L515" s="1"/>
      <c r="M515" s="1"/>
      <c r="N515" s="1"/>
      <c r="O515" s="1"/>
      <c r="P515" s="1"/>
      <c r="Q515" s="1"/>
    </row>
    <row r="516" spans="3:17" ht="12.75">
      <c r="C516" s="1"/>
      <c r="D516" s="1"/>
      <c r="E516" s="1"/>
      <c r="F516" s="1"/>
      <c r="G516" s="1"/>
      <c r="H516" s="1"/>
      <c r="I516" s="1"/>
      <c r="J516" s="1"/>
      <c r="K516" s="1"/>
      <c r="L516" s="1"/>
      <c r="M516" s="1"/>
      <c r="N516" s="1"/>
      <c r="O516" s="1"/>
      <c r="P516" s="1"/>
      <c r="Q516" s="1"/>
    </row>
    <row r="517" spans="3:17" ht="12.75">
      <c r="C517" s="1"/>
      <c r="D517" s="1"/>
      <c r="E517" s="1"/>
      <c r="F517" s="1"/>
      <c r="G517" s="1"/>
      <c r="H517" s="1"/>
      <c r="I517" s="1"/>
      <c r="J517" s="1"/>
      <c r="K517" s="1"/>
      <c r="L517" s="1"/>
      <c r="M517" s="1"/>
      <c r="N517" s="1"/>
      <c r="O517" s="1"/>
      <c r="P517" s="1"/>
      <c r="Q517" s="1"/>
    </row>
    <row r="518" spans="3:17" ht="12.75">
      <c r="C518" s="1"/>
      <c r="D518" s="1"/>
      <c r="E518" s="1"/>
      <c r="F518" s="1"/>
      <c r="G518" s="1"/>
      <c r="H518" s="1"/>
      <c r="I518" s="1"/>
      <c r="J518" s="1"/>
      <c r="K518" s="1"/>
      <c r="L518" s="1"/>
      <c r="M518" s="1"/>
      <c r="N518" s="1"/>
      <c r="O518" s="1"/>
      <c r="P518" s="1"/>
      <c r="Q518" s="1"/>
    </row>
    <row r="519" spans="3:17" ht="12.75">
      <c r="C519" s="1"/>
      <c r="D519" s="1"/>
      <c r="E519" s="1"/>
      <c r="F519" s="1"/>
      <c r="G519" s="1"/>
      <c r="H519" s="1"/>
      <c r="I519" s="1"/>
      <c r="J519" s="1"/>
      <c r="K519" s="1"/>
      <c r="L519" s="1"/>
      <c r="M519" s="1"/>
      <c r="N519" s="1"/>
      <c r="O519" s="1"/>
      <c r="P519" s="1"/>
      <c r="Q519" s="1"/>
    </row>
    <row r="520" spans="3:17" ht="12.75">
      <c r="C520" s="1"/>
      <c r="D520" s="1"/>
      <c r="E520" s="1"/>
      <c r="F520" s="1"/>
      <c r="G520" s="1"/>
      <c r="H520" s="1"/>
      <c r="I520" s="1"/>
      <c r="J520" s="1"/>
      <c r="K520" s="1"/>
      <c r="L520" s="1"/>
      <c r="M520" s="1"/>
      <c r="N520" s="1"/>
      <c r="O520" s="1"/>
      <c r="P520" s="1"/>
      <c r="Q520" s="1"/>
    </row>
    <row r="521" spans="3:17" ht="12.75">
      <c r="C521" s="1"/>
      <c r="D521" s="1"/>
      <c r="E521" s="1"/>
      <c r="F521" s="1"/>
      <c r="G521" s="1"/>
      <c r="H521" s="1"/>
      <c r="I521" s="1"/>
      <c r="J521" s="1"/>
      <c r="K521" s="1"/>
      <c r="L521" s="1"/>
      <c r="M521" s="1"/>
      <c r="N521" s="1"/>
      <c r="O521" s="1"/>
      <c r="P521" s="1"/>
      <c r="Q521" s="1"/>
    </row>
    <row r="522" spans="3:17" ht="12.75">
      <c r="C522" s="1"/>
      <c r="D522" s="1"/>
      <c r="E522" s="1"/>
      <c r="F522" s="1"/>
      <c r="G522" s="1"/>
      <c r="H522" s="1"/>
      <c r="I522" s="1"/>
      <c r="J522" s="1"/>
      <c r="K522" s="1"/>
      <c r="L522" s="1"/>
      <c r="M522" s="1"/>
      <c r="N522" s="1"/>
      <c r="O522" s="1"/>
      <c r="P522" s="1"/>
      <c r="Q522" s="1"/>
    </row>
    <row r="523" spans="3:17" ht="12.75">
      <c r="C523" s="1"/>
      <c r="D523" s="1"/>
      <c r="E523" s="1"/>
      <c r="F523" s="1"/>
      <c r="G523" s="1"/>
      <c r="H523" s="1"/>
      <c r="I523" s="1"/>
      <c r="J523" s="1"/>
      <c r="K523" s="1"/>
      <c r="L523" s="1"/>
      <c r="M523" s="1"/>
      <c r="N523" s="1"/>
      <c r="O523" s="1"/>
      <c r="P523" s="1"/>
      <c r="Q523" s="1"/>
    </row>
    <row r="524" spans="3:17" ht="12.75">
      <c r="C524" s="1"/>
      <c r="D524" s="1"/>
      <c r="E524" s="1"/>
      <c r="F524" s="1"/>
      <c r="G524" s="1"/>
      <c r="H524" s="1"/>
      <c r="I524" s="1"/>
      <c r="J524" s="1"/>
      <c r="K524" s="1"/>
      <c r="L524" s="1"/>
      <c r="M524" s="1"/>
      <c r="N524" s="1"/>
      <c r="O524" s="1"/>
      <c r="P524" s="1"/>
      <c r="Q524" s="1"/>
    </row>
    <row r="525" spans="3:17" ht="12.75">
      <c r="C525" s="1"/>
      <c r="D525" s="1"/>
      <c r="E525" s="1"/>
      <c r="F525" s="1"/>
      <c r="G525" s="1"/>
      <c r="H525" s="1"/>
      <c r="I525" s="1"/>
      <c r="J525" s="1"/>
      <c r="K525" s="1"/>
      <c r="L525" s="1"/>
      <c r="M525" s="1"/>
      <c r="N525" s="1"/>
      <c r="O525" s="1"/>
      <c r="P525" s="1"/>
      <c r="Q525" s="1"/>
    </row>
    <row r="526" spans="3:17" ht="12.75">
      <c r="C526" s="1"/>
      <c r="D526" s="1"/>
      <c r="E526" s="1"/>
      <c r="F526" s="1"/>
      <c r="G526" s="1"/>
      <c r="H526" s="1"/>
      <c r="I526" s="1"/>
      <c r="J526" s="1"/>
      <c r="K526" s="1"/>
      <c r="L526" s="1"/>
      <c r="M526" s="1"/>
      <c r="N526" s="1"/>
      <c r="O526" s="1"/>
      <c r="P526" s="1"/>
      <c r="Q526" s="1"/>
    </row>
    <row r="527" spans="3:17" ht="12.75">
      <c r="C527" s="1"/>
      <c r="D527" s="1"/>
      <c r="E527" s="1"/>
      <c r="F527" s="1"/>
      <c r="G527" s="1"/>
      <c r="H527" s="1"/>
      <c r="I527" s="1"/>
      <c r="J527" s="1"/>
      <c r="K527" s="1"/>
      <c r="L527" s="1"/>
      <c r="M527" s="1"/>
      <c r="N527" s="1"/>
      <c r="O527" s="1"/>
      <c r="P527" s="1"/>
      <c r="Q527" s="1"/>
    </row>
    <row r="528" spans="3:17" ht="12.75">
      <c r="C528" s="1"/>
      <c r="D528" s="1"/>
      <c r="E528" s="1"/>
      <c r="F528" s="1"/>
      <c r="G528" s="1"/>
      <c r="H528" s="1"/>
      <c r="I528" s="1"/>
      <c r="J528" s="1"/>
      <c r="K528" s="1"/>
      <c r="L528" s="1"/>
      <c r="M528" s="1"/>
      <c r="N528" s="1"/>
      <c r="O528" s="1"/>
      <c r="P528" s="1"/>
      <c r="Q528" s="1"/>
    </row>
    <row r="529" spans="3:17" ht="12.75">
      <c r="C529" s="1"/>
      <c r="D529" s="1"/>
      <c r="E529" s="1"/>
      <c r="F529" s="1"/>
      <c r="G529" s="1"/>
      <c r="H529" s="1"/>
      <c r="I529" s="1"/>
      <c r="J529" s="1"/>
      <c r="K529" s="1"/>
      <c r="L529" s="1"/>
      <c r="M529" s="1"/>
      <c r="N529" s="1"/>
      <c r="O529" s="1"/>
      <c r="P529" s="1"/>
      <c r="Q529" s="1"/>
    </row>
    <row r="530" spans="3:17" ht="12.75">
      <c r="C530" s="1"/>
      <c r="D530" s="1"/>
      <c r="E530" s="1"/>
      <c r="F530" s="1"/>
      <c r="G530" s="1"/>
      <c r="H530" s="1"/>
      <c r="I530" s="1"/>
      <c r="J530" s="1"/>
      <c r="K530" s="1"/>
      <c r="L530" s="1"/>
      <c r="M530" s="1"/>
      <c r="N530" s="1"/>
      <c r="O530" s="1"/>
      <c r="P530" s="1"/>
      <c r="Q530" s="1"/>
    </row>
    <row r="531" spans="3:17" ht="12.75">
      <c r="C531" s="1"/>
      <c r="D531" s="1"/>
      <c r="E531" s="1"/>
      <c r="F531" s="1"/>
      <c r="G531" s="1"/>
      <c r="H531" s="1"/>
      <c r="I531" s="1"/>
      <c r="J531" s="1"/>
      <c r="K531" s="1"/>
      <c r="L531" s="1"/>
      <c r="M531" s="1"/>
      <c r="N531" s="1"/>
      <c r="O531" s="1"/>
      <c r="P531" s="1"/>
      <c r="Q531" s="1"/>
    </row>
    <row r="532" spans="3:17" ht="12.75">
      <c r="C532" s="1"/>
      <c r="D532" s="1"/>
      <c r="E532" s="1"/>
      <c r="F532" s="1"/>
      <c r="G532" s="1"/>
      <c r="H532" s="1"/>
      <c r="I532" s="1"/>
      <c r="J532" s="1"/>
      <c r="K532" s="1"/>
      <c r="L532" s="1"/>
      <c r="M532" s="1"/>
      <c r="N532" s="1"/>
      <c r="O532" s="1"/>
      <c r="P532" s="1"/>
      <c r="Q532" s="1"/>
    </row>
    <row r="533" spans="3:17" ht="12.75">
      <c r="C533" s="1"/>
      <c r="D533" s="1"/>
      <c r="E533" s="1"/>
      <c r="F533" s="1"/>
      <c r="G533" s="1"/>
      <c r="H533" s="1"/>
      <c r="I533" s="1"/>
      <c r="J533" s="1"/>
      <c r="K533" s="1"/>
      <c r="L533" s="1"/>
      <c r="M533" s="1"/>
      <c r="N533" s="1"/>
      <c r="O533" s="1"/>
      <c r="P533" s="1"/>
      <c r="Q533" s="1"/>
    </row>
    <row r="534" spans="3:17" ht="12.75">
      <c r="C534" s="1"/>
      <c r="D534" s="1"/>
      <c r="E534" s="1"/>
      <c r="F534" s="1"/>
      <c r="G534" s="1"/>
      <c r="H534" s="1"/>
      <c r="I534" s="1"/>
      <c r="J534" s="1"/>
      <c r="K534" s="1"/>
      <c r="L534" s="1"/>
      <c r="M534" s="1"/>
      <c r="N534" s="1"/>
      <c r="O534" s="1"/>
      <c r="P534" s="1"/>
      <c r="Q534" s="1"/>
    </row>
    <row r="535" spans="3:17" ht="12.75">
      <c r="C535" s="1"/>
      <c r="D535" s="1"/>
      <c r="E535" s="1"/>
      <c r="F535" s="1"/>
      <c r="G535" s="1"/>
      <c r="H535" s="1"/>
      <c r="I535" s="1"/>
      <c r="J535" s="1"/>
      <c r="K535" s="1"/>
      <c r="L535" s="1"/>
      <c r="M535" s="1"/>
      <c r="N535" s="1"/>
      <c r="O535" s="1"/>
      <c r="P535" s="1"/>
      <c r="Q535" s="1"/>
    </row>
    <row r="536" spans="3:17" ht="12.75">
      <c r="C536" s="1"/>
      <c r="D536" s="1"/>
      <c r="E536" s="1"/>
      <c r="F536" s="1"/>
      <c r="G536" s="1"/>
      <c r="H536" s="1"/>
      <c r="I536" s="1"/>
      <c r="J536" s="1"/>
      <c r="K536" s="1"/>
      <c r="L536" s="1"/>
      <c r="M536" s="1"/>
      <c r="N536" s="1"/>
      <c r="O536" s="1"/>
      <c r="P536" s="1"/>
      <c r="Q536" s="1"/>
    </row>
    <row r="537" spans="3:17" ht="12.75">
      <c r="C537" s="1"/>
      <c r="D537" s="1"/>
      <c r="E537" s="1"/>
      <c r="F537" s="1"/>
      <c r="G537" s="1"/>
      <c r="H537" s="1"/>
      <c r="I537" s="1"/>
      <c r="J537" s="1"/>
      <c r="K537" s="1"/>
      <c r="L537" s="1"/>
      <c r="M537" s="1"/>
      <c r="N537" s="1"/>
      <c r="O537" s="1"/>
      <c r="P537" s="1"/>
      <c r="Q537" s="1"/>
    </row>
    <row r="538" spans="3:17" ht="12.75">
      <c r="C538" s="1"/>
      <c r="D538" s="1"/>
      <c r="E538" s="1"/>
      <c r="F538" s="1"/>
      <c r="G538" s="1"/>
      <c r="H538" s="1"/>
      <c r="I538" s="1"/>
      <c r="J538" s="1"/>
      <c r="K538" s="1"/>
      <c r="L538" s="1"/>
      <c r="M538" s="1"/>
      <c r="N538" s="1"/>
      <c r="O538" s="1"/>
      <c r="P538" s="1"/>
      <c r="Q538" s="1"/>
    </row>
    <row r="539" spans="3:17" ht="12.75">
      <c r="C539" s="1"/>
      <c r="D539" s="1"/>
      <c r="E539" s="1"/>
      <c r="F539" s="1"/>
      <c r="G539" s="1"/>
      <c r="H539" s="1"/>
      <c r="I539" s="1"/>
      <c r="J539" s="1"/>
      <c r="K539" s="1"/>
      <c r="L539" s="1"/>
      <c r="M539" s="1"/>
      <c r="N539" s="1"/>
      <c r="O539" s="1"/>
      <c r="P539" s="1"/>
      <c r="Q539" s="1"/>
    </row>
    <row r="540" spans="3:17" ht="12.75">
      <c r="C540" s="1"/>
      <c r="D540" s="1"/>
      <c r="E540" s="1"/>
      <c r="F540" s="1"/>
      <c r="G540" s="1"/>
      <c r="H540" s="1"/>
      <c r="I540" s="1"/>
      <c r="J540" s="1"/>
      <c r="K540" s="1"/>
      <c r="L540" s="1"/>
      <c r="M540" s="1"/>
      <c r="N540" s="1"/>
      <c r="O540" s="1"/>
      <c r="P540" s="1"/>
      <c r="Q540" s="1"/>
    </row>
    <row r="541" spans="3:17" ht="12.75">
      <c r="C541" s="1"/>
      <c r="D541" s="1"/>
      <c r="E541" s="1"/>
      <c r="F541" s="1"/>
      <c r="G541" s="1"/>
      <c r="H541" s="1"/>
      <c r="I541" s="1"/>
      <c r="J541" s="1"/>
      <c r="K541" s="1"/>
      <c r="L541" s="1"/>
      <c r="M541" s="1"/>
      <c r="N541" s="1"/>
      <c r="O541" s="1"/>
      <c r="P541" s="1"/>
      <c r="Q541" s="1"/>
    </row>
    <row r="542" spans="3:17" ht="12.75">
      <c r="C542" s="1"/>
      <c r="D542" s="1"/>
      <c r="E542" s="1"/>
      <c r="F542" s="1"/>
      <c r="G542" s="1"/>
      <c r="H542" s="1"/>
      <c r="I542" s="1"/>
      <c r="J542" s="1"/>
      <c r="K542" s="1"/>
      <c r="L542" s="1"/>
      <c r="M542" s="1"/>
      <c r="N542" s="1"/>
      <c r="O542" s="1"/>
      <c r="P542" s="1"/>
      <c r="Q542" s="1"/>
    </row>
    <row r="543" spans="3:17" ht="12.75">
      <c r="C543" s="1"/>
      <c r="D543" s="1"/>
      <c r="E543" s="1"/>
      <c r="F543" s="1"/>
      <c r="G543" s="1"/>
      <c r="H543" s="1"/>
      <c r="I543" s="1"/>
      <c r="J543" s="1"/>
      <c r="K543" s="1"/>
      <c r="L543" s="1"/>
      <c r="M543" s="1"/>
      <c r="N543" s="1"/>
      <c r="O543" s="1"/>
      <c r="P543" s="1"/>
      <c r="Q543" s="1"/>
    </row>
    <row r="544" spans="3:17" ht="12.75">
      <c r="C544" s="1"/>
      <c r="D544" s="1"/>
      <c r="E544" s="1"/>
      <c r="F544" s="1"/>
      <c r="G544" s="1"/>
      <c r="H544" s="1"/>
      <c r="I544" s="1"/>
      <c r="J544" s="1"/>
      <c r="K544" s="1"/>
      <c r="L544" s="1"/>
      <c r="M544" s="1"/>
      <c r="N544" s="1"/>
      <c r="O544" s="1"/>
      <c r="P544" s="1"/>
      <c r="Q544" s="1"/>
    </row>
    <row r="545" spans="3:17" ht="12.75">
      <c r="C545" s="1"/>
      <c r="D545" s="1"/>
      <c r="E545" s="1"/>
      <c r="F545" s="1"/>
      <c r="G545" s="1"/>
      <c r="H545" s="1"/>
      <c r="I545" s="1"/>
      <c r="J545" s="1"/>
      <c r="K545" s="1"/>
      <c r="L545" s="1"/>
      <c r="M545" s="1"/>
      <c r="N545" s="1"/>
      <c r="O545" s="1"/>
      <c r="P545" s="1"/>
      <c r="Q545" s="1"/>
    </row>
    <row r="546" spans="3:17" ht="12.75">
      <c r="C546" s="1"/>
      <c r="D546" s="1"/>
      <c r="E546" s="1"/>
      <c r="F546" s="1"/>
      <c r="G546" s="1"/>
      <c r="H546" s="1"/>
      <c r="I546" s="1"/>
      <c r="J546" s="1"/>
      <c r="K546" s="1"/>
      <c r="L546" s="1"/>
      <c r="M546" s="1"/>
      <c r="N546" s="1"/>
      <c r="O546" s="1"/>
      <c r="P546" s="1"/>
      <c r="Q546" s="1"/>
    </row>
    <row r="547" spans="3:17" ht="12.75">
      <c r="C547" s="1"/>
      <c r="D547" s="1"/>
      <c r="E547" s="1"/>
      <c r="F547" s="1"/>
      <c r="G547" s="1"/>
      <c r="H547" s="1"/>
      <c r="I547" s="1"/>
      <c r="J547" s="1"/>
      <c r="K547" s="1"/>
      <c r="L547" s="1"/>
      <c r="M547" s="1"/>
      <c r="N547" s="1"/>
      <c r="O547" s="1"/>
      <c r="P547" s="1"/>
      <c r="Q547" s="1"/>
    </row>
    <row r="548" spans="3:17" ht="12.75">
      <c r="C548" s="1"/>
      <c r="D548" s="1"/>
      <c r="E548" s="1"/>
      <c r="F548" s="1"/>
      <c r="G548" s="1"/>
      <c r="H548" s="1"/>
      <c r="I548" s="1"/>
      <c r="J548" s="1"/>
      <c r="K548" s="1"/>
      <c r="L548" s="1"/>
      <c r="M548" s="1"/>
      <c r="N548" s="1"/>
      <c r="O548" s="1"/>
      <c r="P548" s="1"/>
      <c r="Q548" s="1"/>
    </row>
    <row r="549" spans="3:17" ht="12.75">
      <c r="C549" s="1"/>
      <c r="D549" s="1"/>
      <c r="E549" s="1"/>
      <c r="F549" s="1"/>
      <c r="G549" s="1"/>
      <c r="H549" s="1"/>
      <c r="I549" s="1"/>
      <c r="J549" s="1"/>
      <c r="K549" s="1"/>
      <c r="L549" s="1"/>
      <c r="M549" s="1"/>
      <c r="N549" s="1"/>
      <c r="O549" s="1"/>
      <c r="P549" s="1"/>
      <c r="Q549" s="1"/>
    </row>
    <row r="550" spans="3:17" ht="12.75">
      <c r="C550" s="1"/>
      <c r="D550" s="1"/>
      <c r="E550" s="1"/>
      <c r="F550" s="1"/>
      <c r="G550" s="1"/>
      <c r="H550" s="1"/>
      <c r="I550" s="1"/>
      <c r="J550" s="1"/>
      <c r="K550" s="1"/>
      <c r="L550" s="1"/>
      <c r="M550" s="1"/>
      <c r="N550" s="1"/>
      <c r="O550" s="1"/>
      <c r="P550" s="1"/>
      <c r="Q550" s="1"/>
    </row>
    <row r="551" spans="3:17" ht="12.75">
      <c r="C551" s="1"/>
      <c r="D551" s="1"/>
      <c r="E551" s="1"/>
      <c r="F551" s="1"/>
      <c r="G551" s="1"/>
      <c r="H551" s="1"/>
      <c r="I551" s="1"/>
      <c r="J551" s="1"/>
      <c r="K551" s="1"/>
      <c r="L551" s="1"/>
      <c r="M551" s="1"/>
      <c r="N551" s="1"/>
      <c r="O551" s="1"/>
      <c r="P551" s="1"/>
      <c r="Q551" s="1"/>
    </row>
    <row r="552" spans="3:17" ht="12.75">
      <c r="C552" s="1"/>
      <c r="D552" s="1"/>
      <c r="E552" s="1"/>
      <c r="F552" s="1"/>
      <c r="G552" s="1"/>
      <c r="H552" s="1"/>
      <c r="I552" s="1"/>
      <c r="J552" s="1"/>
      <c r="K552" s="1"/>
      <c r="L552" s="1"/>
      <c r="M552" s="1"/>
      <c r="N552" s="1"/>
      <c r="O552" s="1"/>
      <c r="P552" s="1"/>
      <c r="Q552" s="1"/>
    </row>
    <row r="553" spans="3:17" ht="12.75">
      <c r="C553" s="1"/>
      <c r="D553" s="1"/>
      <c r="E553" s="1"/>
      <c r="F553" s="1"/>
      <c r="G553" s="1"/>
      <c r="H553" s="1"/>
      <c r="I553" s="1"/>
      <c r="J553" s="1"/>
      <c r="K553" s="1"/>
      <c r="L553" s="1"/>
      <c r="M553" s="1"/>
      <c r="N553" s="1"/>
      <c r="O553" s="1"/>
      <c r="P553" s="1"/>
      <c r="Q553" s="1"/>
    </row>
    <row r="554" spans="3:17" ht="12.75">
      <c r="C554" s="1"/>
      <c r="D554" s="1"/>
      <c r="E554" s="1"/>
      <c r="F554" s="1"/>
      <c r="G554" s="1"/>
      <c r="H554" s="1"/>
      <c r="I554" s="1"/>
      <c r="J554" s="1"/>
      <c r="K554" s="1"/>
      <c r="L554" s="1"/>
      <c r="M554" s="1"/>
      <c r="N554" s="1"/>
      <c r="O554" s="1"/>
      <c r="P554" s="1"/>
      <c r="Q554" s="1"/>
    </row>
    <row r="555" spans="3:17" ht="12.75">
      <c r="C555" s="1"/>
      <c r="D555" s="1"/>
      <c r="E555" s="1"/>
      <c r="F555" s="1"/>
      <c r="G555" s="1"/>
      <c r="H555" s="1"/>
      <c r="I555" s="1"/>
      <c r="J555" s="1"/>
      <c r="K555" s="1"/>
      <c r="L555" s="1"/>
      <c r="M555" s="1"/>
      <c r="N555" s="1"/>
      <c r="O555" s="1"/>
      <c r="P555" s="1"/>
      <c r="Q555" s="1"/>
    </row>
    <row r="556" spans="3:17" ht="12.75">
      <c r="C556" s="1"/>
      <c r="D556" s="1"/>
      <c r="E556" s="1"/>
      <c r="F556" s="1"/>
      <c r="G556" s="1"/>
      <c r="H556" s="1"/>
      <c r="I556" s="1"/>
      <c r="J556" s="1"/>
      <c r="K556" s="1"/>
      <c r="L556" s="1"/>
      <c r="M556" s="1"/>
      <c r="N556" s="1"/>
      <c r="O556" s="1"/>
      <c r="P556" s="1"/>
      <c r="Q556" s="1"/>
    </row>
    <row r="557" spans="3:17" ht="12.75">
      <c r="C557" s="1"/>
      <c r="D557" s="1"/>
      <c r="E557" s="1"/>
      <c r="F557" s="1"/>
      <c r="G557" s="1"/>
      <c r="H557" s="1"/>
      <c r="I557" s="1"/>
      <c r="J557" s="1"/>
      <c r="K557" s="1"/>
      <c r="L557" s="1"/>
      <c r="M557" s="1"/>
      <c r="N557" s="1"/>
      <c r="O557" s="1"/>
      <c r="P557" s="1"/>
      <c r="Q557" s="1"/>
    </row>
    <row r="558" spans="3:17" ht="12.75">
      <c r="C558" s="1"/>
      <c r="D558" s="1"/>
      <c r="E558" s="1"/>
      <c r="F558" s="1"/>
      <c r="G558" s="1"/>
      <c r="H558" s="1"/>
      <c r="I558" s="1"/>
      <c r="J558" s="1"/>
      <c r="K558" s="1"/>
      <c r="L558" s="1"/>
      <c r="M558" s="1"/>
      <c r="N558" s="1"/>
      <c r="O558" s="1"/>
      <c r="P558" s="1"/>
      <c r="Q558" s="1"/>
    </row>
    <row r="559" spans="3:17" ht="12.75">
      <c r="C559" s="1"/>
      <c r="D559" s="1"/>
      <c r="E559" s="1"/>
      <c r="F559" s="1"/>
      <c r="G559" s="1"/>
      <c r="H559" s="1"/>
      <c r="I559" s="1"/>
      <c r="J559" s="1"/>
      <c r="K559" s="1"/>
      <c r="L559" s="1"/>
      <c r="M559" s="1"/>
      <c r="N559" s="1"/>
      <c r="O559" s="1"/>
      <c r="P559" s="1"/>
      <c r="Q559" s="1"/>
    </row>
    <row r="560" spans="3:17" ht="12.75">
      <c r="C560" s="1"/>
      <c r="D560" s="1"/>
      <c r="E560" s="1"/>
      <c r="F560" s="1"/>
      <c r="G560" s="1"/>
      <c r="H560" s="1"/>
      <c r="I560" s="1"/>
      <c r="J560" s="1"/>
      <c r="K560" s="1"/>
      <c r="L560" s="1"/>
      <c r="M560" s="1"/>
      <c r="N560" s="1"/>
      <c r="O560" s="1"/>
      <c r="P560" s="1"/>
      <c r="Q560" s="1"/>
    </row>
    <row r="561" spans="3:17" ht="12.75">
      <c r="C561" s="1"/>
      <c r="D561" s="1"/>
      <c r="E561" s="1"/>
      <c r="F561" s="1"/>
      <c r="G561" s="1"/>
      <c r="H561" s="1"/>
      <c r="I561" s="1"/>
      <c r="J561" s="1"/>
      <c r="K561" s="1"/>
      <c r="L561" s="1"/>
      <c r="M561" s="1"/>
      <c r="N561" s="1"/>
      <c r="O561" s="1"/>
      <c r="P561" s="1"/>
      <c r="Q561" s="1"/>
    </row>
    <row r="562" spans="3:17" ht="12.75">
      <c r="C562" s="1"/>
      <c r="D562" s="1"/>
      <c r="E562" s="1"/>
      <c r="F562" s="1"/>
      <c r="G562" s="1"/>
      <c r="H562" s="1"/>
      <c r="I562" s="1"/>
      <c r="J562" s="1"/>
      <c r="K562" s="1"/>
      <c r="L562" s="1"/>
      <c r="M562" s="1"/>
      <c r="N562" s="1"/>
      <c r="O562" s="1"/>
      <c r="P562" s="1"/>
      <c r="Q562" s="1"/>
    </row>
    <row r="563" spans="3:17" ht="12.75">
      <c r="C563" s="1"/>
      <c r="D563" s="1"/>
      <c r="E563" s="1"/>
      <c r="F563" s="1"/>
      <c r="G563" s="1"/>
      <c r="H563" s="1"/>
      <c r="I563" s="1"/>
      <c r="J563" s="1"/>
      <c r="K563" s="1"/>
      <c r="L563" s="1"/>
      <c r="M563" s="1"/>
      <c r="N563" s="1"/>
      <c r="O563" s="1"/>
      <c r="P563" s="1"/>
      <c r="Q563" s="1"/>
    </row>
    <row r="564" spans="3:17" ht="12.75">
      <c r="C564" s="1"/>
      <c r="D564" s="1"/>
      <c r="E564" s="1"/>
      <c r="F564" s="1"/>
      <c r="G564" s="1"/>
      <c r="H564" s="1"/>
      <c r="I564" s="1"/>
      <c r="J564" s="1"/>
      <c r="K564" s="1"/>
      <c r="L564" s="1"/>
      <c r="M564" s="1"/>
      <c r="N564" s="1"/>
      <c r="O564" s="1"/>
      <c r="P564" s="1"/>
      <c r="Q564" s="1"/>
    </row>
    <row r="565" spans="3:17" ht="12.75">
      <c r="C565" s="1"/>
      <c r="D565" s="1"/>
      <c r="E565" s="1"/>
      <c r="F565" s="1"/>
      <c r="G565" s="1"/>
      <c r="H565" s="1"/>
      <c r="I565" s="1"/>
      <c r="J565" s="1"/>
      <c r="K565" s="1"/>
      <c r="L565" s="1"/>
      <c r="M565" s="1"/>
      <c r="N565" s="1"/>
      <c r="O565" s="1"/>
      <c r="P565" s="1"/>
      <c r="Q565" s="1"/>
    </row>
    <row r="566" spans="3:17" ht="12.75">
      <c r="C566" s="1"/>
      <c r="D566" s="1"/>
      <c r="E566" s="1"/>
      <c r="F566" s="1"/>
      <c r="G566" s="1"/>
      <c r="H566" s="1"/>
      <c r="I566" s="1"/>
      <c r="J566" s="1"/>
      <c r="K566" s="1"/>
      <c r="L566" s="1"/>
      <c r="M566" s="1"/>
      <c r="N566" s="1"/>
      <c r="O566" s="1"/>
      <c r="P566" s="1"/>
      <c r="Q566" s="1"/>
    </row>
    <row r="567" spans="3:17" ht="12.75">
      <c r="C567" s="1"/>
      <c r="D567" s="1"/>
      <c r="E567" s="1"/>
      <c r="F567" s="1"/>
      <c r="G567" s="1"/>
      <c r="H567" s="1"/>
      <c r="I567" s="1"/>
      <c r="J567" s="1"/>
      <c r="K567" s="1"/>
      <c r="L567" s="1"/>
      <c r="M567" s="1"/>
      <c r="N567" s="1"/>
      <c r="O567" s="1"/>
      <c r="P567" s="1"/>
      <c r="Q567" s="1"/>
    </row>
    <row r="568" spans="3:17" ht="12.75">
      <c r="C568" s="1"/>
      <c r="D568" s="1"/>
      <c r="E568" s="1"/>
      <c r="F568" s="1"/>
      <c r="G568" s="1"/>
      <c r="H568" s="1"/>
      <c r="I568" s="1"/>
      <c r="J568" s="1"/>
      <c r="K568" s="1"/>
      <c r="L568" s="1"/>
      <c r="M568" s="1"/>
      <c r="N568" s="1"/>
      <c r="O568" s="1"/>
      <c r="P568" s="1"/>
      <c r="Q568" s="1"/>
    </row>
    <row r="569" spans="3:17" ht="12.75">
      <c r="C569" s="1"/>
      <c r="D569" s="1"/>
      <c r="E569" s="1"/>
      <c r="F569" s="1"/>
      <c r="G569" s="1"/>
      <c r="H569" s="1"/>
      <c r="I569" s="1"/>
      <c r="J569" s="1"/>
      <c r="K569" s="1"/>
      <c r="L569" s="1"/>
      <c r="M569" s="1"/>
      <c r="N569" s="1"/>
      <c r="O569" s="1"/>
      <c r="P569" s="1"/>
      <c r="Q569" s="1"/>
    </row>
    <row r="570" spans="3:17" ht="12.75">
      <c r="C570" s="1"/>
      <c r="D570" s="1"/>
      <c r="E570" s="1"/>
      <c r="F570" s="1"/>
      <c r="G570" s="1"/>
      <c r="H570" s="1"/>
      <c r="I570" s="1"/>
      <c r="J570" s="1"/>
      <c r="K570" s="1"/>
      <c r="L570" s="1"/>
      <c r="M570" s="1"/>
      <c r="N570" s="1"/>
      <c r="O570" s="1"/>
      <c r="P570" s="1"/>
      <c r="Q570" s="1"/>
    </row>
    <row r="571" spans="3:17" ht="12.75">
      <c r="C571" s="1"/>
      <c r="D571" s="1"/>
      <c r="E571" s="1"/>
      <c r="F571" s="1"/>
      <c r="G571" s="1"/>
      <c r="H571" s="1"/>
      <c r="I571" s="1"/>
      <c r="J571" s="1"/>
      <c r="K571" s="1"/>
      <c r="L571" s="1"/>
      <c r="M571" s="1"/>
      <c r="N571" s="1"/>
      <c r="O571" s="1"/>
      <c r="P571" s="1"/>
      <c r="Q571" s="1"/>
    </row>
    <row r="572" spans="3:17" ht="12.75">
      <c r="C572" s="1"/>
      <c r="D572" s="1"/>
      <c r="E572" s="1"/>
      <c r="F572" s="1"/>
      <c r="G572" s="1"/>
      <c r="H572" s="1"/>
      <c r="I572" s="1"/>
      <c r="J572" s="1"/>
      <c r="K572" s="1"/>
      <c r="L572" s="1"/>
      <c r="M572" s="1"/>
      <c r="N572" s="1"/>
      <c r="O572" s="1"/>
      <c r="P572" s="1"/>
      <c r="Q572" s="1"/>
    </row>
    <row r="573" spans="3:17" ht="12.75">
      <c r="C573" s="1"/>
      <c r="D573" s="1"/>
      <c r="E573" s="1"/>
      <c r="F573" s="1"/>
      <c r="G573" s="1"/>
      <c r="H573" s="1"/>
      <c r="I573" s="1"/>
      <c r="J573" s="1"/>
      <c r="K573" s="1"/>
      <c r="L573" s="1"/>
      <c r="M573" s="1"/>
      <c r="N573" s="1"/>
      <c r="O573" s="1"/>
      <c r="P573" s="1"/>
      <c r="Q573" s="1"/>
    </row>
    <row r="574" spans="3:17" ht="12.75">
      <c r="C574" s="1"/>
      <c r="D574" s="1"/>
      <c r="E574" s="1"/>
      <c r="F574" s="1"/>
      <c r="G574" s="1"/>
      <c r="H574" s="1"/>
      <c r="I574" s="1"/>
      <c r="J574" s="1"/>
      <c r="K574" s="1"/>
      <c r="L574" s="1"/>
      <c r="M574" s="1"/>
      <c r="N574" s="1"/>
      <c r="O574" s="1"/>
      <c r="P574" s="1"/>
      <c r="Q574" s="1"/>
    </row>
    <row r="575" spans="3:17" ht="12.75">
      <c r="C575" s="1"/>
      <c r="D575" s="1"/>
      <c r="E575" s="1"/>
      <c r="F575" s="1"/>
      <c r="G575" s="1"/>
      <c r="H575" s="1"/>
      <c r="I575" s="1"/>
      <c r="J575" s="1"/>
      <c r="K575" s="1"/>
      <c r="L575" s="1"/>
      <c r="M575" s="1"/>
      <c r="N575" s="1"/>
      <c r="O575" s="1"/>
      <c r="P575" s="1"/>
      <c r="Q575" s="1"/>
    </row>
    <row r="576" spans="3:17" ht="12.75">
      <c r="C576" s="1"/>
      <c r="D576" s="1"/>
      <c r="E576" s="1"/>
      <c r="F576" s="1"/>
      <c r="G576" s="1"/>
      <c r="H576" s="1"/>
      <c r="I576" s="1"/>
      <c r="J576" s="1"/>
      <c r="K576" s="1"/>
      <c r="L576" s="1"/>
      <c r="M576" s="1"/>
      <c r="N576" s="1"/>
      <c r="O576" s="1"/>
      <c r="P576" s="1"/>
      <c r="Q576" s="1"/>
    </row>
    <row r="577" spans="3:17" ht="12.75">
      <c r="C577" s="1"/>
      <c r="D577" s="1"/>
      <c r="E577" s="1"/>
      <c r="F577" s="1"/>
      <c r="G577" s="1"/>
      <c r="H577" s="1"/>
      <c r="I577" s="1"/>
      <c r="J577" s="1"/>
      <c r="K577" s="1"/>
      <c r="L577" s="1"/>
      <c r="M577" s="1"/>
      <c r="N577" s="1"/>
      <c r="O577" s="1"/>
      <c r="P577" s="1"/>
      <c r="Q577" s="1"/>
    </row>
    <row r="578" spans="3:17" ht="12.75">
      <c r="C578" s="1"/>
      <c r="D578" s="1"/>
      <c r="E578" s="1"/>
      <c r="F578" s="1"/>
      <c r="G578" s="1"/>
      <c r="H578" s="1"/>
      <c r="I578" s="1"/>
      <c r="J578" s="1"/>
      <c r="K578" s="1"/>
      <c r="L578" s="1"/>
      <c r="M578" s="1"/>
      <c r="N578" s="1"/>
      <c r="O578" s="1"/>
      <c r="P578" s="1"/>
      <c r="Q578" s="1"/>
    </row>
    <row r="579" spans="3:17" ht="12.75">
      <c r="C579" s="1"/>
      <c r="D579" s="1"/>
      <c r="E579" s="1"/>
      <c r="F579" s="1"/>
      <c r="G579" s="1"/>
      <c r="H579" s="1"/>
      <c r="I579" s="1"/>
      <c r="J579" s="1"/>
      <c r="K579" s="1"/>
      <c r="L579" s="1"/>
      <c r="M579" s="1"/>
      <c r="N579" s="1"/>
      <c r="O579" s="1"/>
      <c r="P579" s="1"/>
      <c r="Q579" s="1"/>
    </row>
    <row r="580" spans="3:17" ht="12.75">
      <c r="C580" s="1"/>
      <c r="D580" s="1"/>
      <c r="E580" s="1"/>
      <c r="F580" s="1"/>
      <c r="G580" s="1"/>
      <c r="H580" s="1"/>
      <c r="I580" s="1"/>
      <c r="J580" s="1"/>
      <c r="K580" s="1"/>
      <c r="L580" s="1"/>
      <c r="M580" s="1"/>
      <c r="N580" s="1"/>
      <c r="O580" s="1"/>
      <c r="P580" s="1"/>
      <c r="Q580" s="1"/>
    </row>
    <row r="581" spans="3:17" ht="12.75">
      <c r="C581" s="1"/>
      <c r="D581" s="1"/>
      <c r="E581" s="1"/>
      <c r="F581" s="1"/>
      <c r="G581" s="1"/>
      <c r="H581" s="1"/>
      <c r="I581" s="1"/>
      <c r="J581" s="1"/>
      <c r="K581" s="1"/>
      <c r="L581" s="1"/>
      <c r="M581" s="1"/>
      <c r="N581" s="1"/>
      <c r="O581" s="1"/>
      <c r="P581" s="1"/>
      <c r="Q581" s="1"/>
    </row>
    <row r="582" spans="3:17" ht="12.75">
      <c r="C582" s="1"/>
      <c r="D582" s="1"/>
      <c r="E582" s="1"/>
      <c r="F582" s="1"/>
      <c r="G582" s="1"/>
      <c r="H582" s="1"/>
      <c r="I582" s="1"/>
      <c r="J582" s="1"/>
      <c r="K582" s="1"/>
      <c r="L582" s="1"/>
      <c r="M582" s="1"/>
      <c r="N582" s="1"/>
      <c r="O582" s="1"/>
      <c r="P582" s="1"/>
      <c r="Q582" s="1"/>
    </row>
    <row r="583" spans="3:17" ht="12.75">
      <c r="C583" s="1"/>
      <c r="D583" s="1"/>
      <c r="E583" s="1"/>
      <c r="F583" s="1"/>
      <c r="G583" s="1"/>
      <c r="H583" s="1"/>
      <c r="I583" s="1"/>
      <c r="J583" s="1"/>
      <c r="K583" s="1"/>
      <c r="L583" s="1"/>
      <c r="M583" s="1"/>
      <c r="N583" s="1"/>
      <c r="O583" s="1"/>
      <c r="P583" s="1"/>
      <c r="Q583" s="1"/>
    </row>
    <row r="584" spans="3:17" ht="12.75">
      <c r="C584" s="1"/>
      <c r="D584" s="1"/>
      <c r="E584" s="1"/>
      <c r="F584" s="1"/>
      <c r="G584" s="1"/>
      <c r="H584" s="1"/>
      <c r="I584" s="1"/>
      <c r="J584" s="1"/>
      <c r="K584" s="1"/>
      <c r="L584" s="1"/>
      <c r="M584" s="1"/>
      <c r="N584" s="1"/>
      <c r="O584" s="1"/>
      <c r="P584" s="1"/>
      <c r="Q584" s="1"/>
    </row>
    <row r="585" spans="3:17" ht="12.75">
      <c r="C585" s="1"/>
      <c r="D585" s="1"/>
      <c r="E585" s="1"/>
      <c r="F585" s="1"/>
      <c r="G585" s="1"/>
      <c r="H585" s="1"/>
      <c r="I585" s="1"/>
      <c r="J585" s="1"/>
      <c r="K585" s="1"/>
      <c r="L585" s="1"/>
      <c r="M585" s="1"/>
      <c r="N585" s="1"/>
      <c r="O585" s="1"/>
      <c r="P585" s="1"/>
      <c r="Q585" s="1"/>
    </row>
    <row r="586" spans="3:17" ht="12.75">
      <c r="C586" s="1"/>
      <c r="D586" s="1"/>
      <c r="E586" s="1"/>
      <c r="F586" s="1"/>
      <c r="G586" s="1"/>
      <c r="H586" s="1"/>
      <c r="I586" s="1"/>
      <c r="J586" s="1"/>
      <c r="K586" s="1"/>
      <c r="L586" s="1"/>
      <c r="M586" s="1"/>
      <c r="N586" s="1"/>
      <c r="O586" s="1"/>
      <c r="P586" s="1"/>
      <c r="Q586" s="1"/>
    </row>
    <row r="587" spans="3:17" ht="12.75">
      <c r="C587" s="1"/>
      <c r="D587" s="1"/>
      <c r="E587" s="1"/>
      <c r="F587" s="1"/>
      <c r="G587" s="1"/>
      <c r="H587" s="1"/>
      <c r="I587" s="1"/>
      <c r="J587" s="1"/>
      <c r="K587" s="1"/>
      <c r="L587" s="1"/>
      <c r="M587" s="1"/>
      <c r="N587" s="1"/>
      <c r="O587" s="1"/>
      <c r="P587" s="1"/>
      <c r="Q587" s="1"/>
    </row>
    <row r="588" spans="3:17" ht="12.75">
      <c r="C588" s="1"/>
      <c r="D588" s="1"/>
      <c r="E588" s="1"/>
      <c r="F588" s="1"/>
      <c r="G588" s="1"/>
      <c r="H588" s="1"/>
      <c r="I588" s="1"/>
      <c r="J588" s="1"/>
      <c r="K588" s="1"/>
      <c r="L588" s="1"/>
      <c r="M588" s="1"/>
      <c r="N588" s="1"/>
      <c r="O588" s="1"/>
      <c r="P588" s="1"/>
      <c r="Q588" s="1"/>
    </row>
    <row r="589" spans="3:17" ht="12.75">
      <c r="C589" s="1"/>
      <c r="D589" s="1"/>
      <c r="E589" s="1"/>
      <c r="F589" s="1"/>
      <c r="G589" s="1"/>
      <c r="H589" s="1"/>
      <c r="I589" s="1"/>
      <c r="J589" s="1"/>
      <c r="K589" s="1"/>
      <c r="L589" s="1"/>
      <c r="M589" s="1"/>
      <c r="N589" s="1"/>
      <c r="O589" s="1"/>
      <c r="P589" s="1"/>
      <c r="Q589" s="1"/>
    </row>
    <row r="590" spans="3:17" ht="12.75">
      <c r="C590" s="1"/>
      <c r="D590" s="1"/>
      <c r="E590" s="1"/>
      <c r="F590" s="1"/>
      <c r="G590" s="1"/>
      <c r="H590" s="1"/>
      <c r="I590" s="1"/>
      <c r="J590" s="1"/>
      <c r="K590" s="1"/>
      <c r="L590" s="1"/>
      <c r="M590" s="1"/>
      <c r="N590" s="1"/>
      <c r="O590" s="1"/>
      <c r="P590" s="1"/>
      <c r="Q590" s="1"/>
    </row>
    <row r="591" spans="3:17" ht="12.75">
      <c r="C591" s="1"/>
      <c r="D591" s="1"/>
      <c r="E591" s="1"/>
      <c r="F591" s="1"/>
      <c r="G591" s="1"/>
      <c r="H591" s="1"/>
      <c r="I591" s="1"/>
      <c r="J591" s="1"/>
      <c r="K591" s="1"/>
      <c r="L591" s="1"/>
      <c r="M591" s="1"/>
      <c r="N591" s="1"/>
      <c r="O591" s="1"/>
      <c r="P591" s="1"/>
      <c r="Q591" s="1"/>
    </row>
    <row r="592" spans="3:17" ht="12.75">
      <c r="C592" s="1"/>
      <c r="D592" s="1"/>
      <c r="E592" s="1"/>
      <c r="F592" s="1"/>
      <c r="G592" s="1"/>
      <c r="H592" s="1"/>
      <c r="I592" s="1"/>
      <c r="J592" s="1"/>
      <c r="K592" s="1"/>
      <c r="L592" s="1"/>
      <c r="M592" s="1"/>
      <c r="N592" s="1"/>
      <c r="O592" s="1"/>
      <c r="P592" s="1"/>
      <c r="Q592" s="1"/>
    </row>
    <row r="593" spans="3:17" ht="12.75">
      <c r="C593" s="1"/>
      <c r="D593" s="1"/>
      <c r="E593" s="1"/>
      <c r="F593" s="1"/>
      <c r="G593" s="1"/>
      <c r="H593" s="1"/>
      <c r="I593" s="1"/>
      <c r="J593" s="1"/>
      <c r="K593" s="1"/>
      <c r="L593" s="1"/>
      <c r="M593" s="1"/>
      <c r="N593" s="1"/>
      <c r="O593" s="1"/>
      <c r="P593" s="1"/>
      <c r="Q593" s="1"/>
    </row>
    <row r="594" spans="3:17" ht="12.75">
      <c r="C594" s="1"/>
      <c r="D594" s="1"/>
      <c r="E594" s="1"/>
      <c r="F594" s="1"/>
      <c r="G594" s="1"/>
      <c r="H594" s="1"/>
      <c r="I594" s="1"/>
      <c r="J594" s="1"/>
      <c r="K594" s="1"/>
      <c r="L594" s="1"/>
      <c r="M594" s="1"/>
      <c r="N594" s="1"/>
      <c r="O594" s="1"/>
      <c r="P594" s="1"/>
      <c r="Q594" s="1"/>
    </row>
    <row r="595" spans="3:17" ht="12.75">
      <c r="C595" s="1"/>
      <c r="D595" s="1"/>
      <c r="E595" s="1"/>
      <c r="F595" s="1"/>
      <c r="G595" s="1"/>
      <c r="H595" s="1"/>
      <c r="I595" s="1"/>
      <c r="J595" s="1"/>
      <c r="K595" s="1"/>
      <c r="L595" s="1"/>
      <c r="M595" s="1"/>
      <c r="N595" s="1"/>
      <c r="O595" s="1"/>
      <c r="P595" s="1"/>
      <c r="Q595" s="1"/>
    </row>
    <row r="596" spans="3:17" ht="12.75">
      <c r="C596" s="1"/>
      <c r="D596" s="1"/>
      <c r="E596" s="1"/>
      <c r="F596" s="1"/>
      <c r="G596" s="1"/>
      <c r="H596" s="1"/>
      <c r="I596" s="1"/>
      <c r="J596" s="1"/>
      <c r="K596" s="1"/>
      <c r="L596" s="1"/>
      <c r="M596" s="1"/>
      <c r="N596" s="1"/>
      <c r="O596" s="1"/>
      <c r="P596" s="1"/>
      <c r="Q596" s="1"/>
    </row>
    <row r="597" spans="3:17" ht="12.75">
      <c r="C597" s="1"/>
      <c r="D597" s="1"/>
      <c r="E597" s="1"/>
      <c r="F597" s="1"/>
      <c r="G597" s="1"/>
      <c r="H597" s="1"/>
      <c r="I597" s="1"/>
      <c r="J597" s="1"/>
      <c r="K597" s="1"/>
      <c r="L597" s="1"/>
      <c r="M597" s="1"/>
      <c r="N597" s="1"/>
      <c r="O597" s="1"/>
      <c r="P597" s="1"/>
      <c r="Q597" s="1"/>
    </row>
    <row r="598" spans="3:17" ht="12.75">
      <c r="C598" s="1"/>
      <c r="D598" s="1"/>
      <c r="E598" s="1"/>
      <c r="F598" s="1"/>
      <c r="G598" s="1"/>
      <c r="H598" s="1"/>
      <c r="I598" s="1"/>
      <c r="J598" s="1"/>
      <c r="K598" s="1"/>
      <c r="L598" s="1"/>
      <c r="M598" s="1"/>
      <c r="N598" s="1"/>
      <c r="O598" s="1"/>
      <c r="P598" s="1"/>
      <c r="Q598" s="1"/>
    </row>
    <row r="599" spans="3:17" ht="12.75">
      <c r="C599" s="1"/>
      <c r="D599" s="1"/>
      <c r="E599" s="1"/>
      <c r="F599" s="1"/>
      <c r="G599" s="1"/>
      <c r="H599" s="1"/>
      <c r="I599" s="1"/>
      <c r="J599" s="1"/>
      <c r="K599" s="1"/>
      <c r="L599" s="1"/>
      <c r="M599" s="1"/>
      <c r="N599" s="1"/>
      <c r="O599" s="1"/>
      <c r="P599" s="1"/>
      <c r="Q599" s="1"/>
    </row>
    <row r="600" spans="3:17" ht="12.75">
      <c r="C600" s="1"/>
      <c r="D600" s="1"/>
      <c r="E600" s="1"/>
      <c r="F600" s="1"/>
      <c r="G600" s="1"/>
      <c r="H600" s="1"/>
      <c r="I600" s="1"/>
      <c r="J600" s="1"/>
      <c r="K600" s="1"/>
      <c r="L600" s="1"/>
      <c r="M600" s="1"/>
      <c r="N600" s="1"/>
      <c r="O600" s="1"/>
      <c r="P600" s="1"/>
      <c r="Q600" s="1"/>
    </row>
    <row r="601" spans="3:17" ht="12.75">
      <c r="C601" s="1"/>
      <c r="D601" s="1"/>
      <c r="E601" s="1"/>
      <c r="F601" s="1"/>
      <c r="G601" s="1"/>
      <c r="H601" s="1"/>
      <c r="I601" s="1"/>
      <c r="J601" s="1"/>
      <c r="K601" s="1"/>
      <c r="L601" s="1"/>
      <c r="M601" s="1"/>
      <c r="N601" s="1"/>
      <c r="O601" s="1"/>
      <c r="P601" s="1"/>
      <c r="Q601" s="1"/>
    </row>
    <row r="602" spans="3:17" ht="12.75">
      <c r="C602" s="1"/>
      <c r="D602" s="1"/>
      <c r="E602" s="1"/>
      <c r="F602" s="1"/>
      <c r="G602" s="1"/>
      <c r="H602" s="1"/>
      <c r="I602" s="1"/>
      <c r="J602" s="1"/>
      <c r="K602" s="1"/>
      <c r="L602" s="1"/>
      <c r="M602" s="1"/>
      <c r="N602" s="1"/>
      <c r="O602" s="1"/>
      <c r="P602" s="1"/>
      <c r="Q602" s="1"/>
    </row>
    <row r="603" spans="3:17" ht="12.75">
      <c r="C603" s="1"/>
      <c r="D603" s="1"/>
      <c r="E603" s="1"/>
      <c r="F603" s="1"/>
      <c r="G603" s="1"/>
      <c r="H603" s="1"/>
      <c r="I603" s="1"/>
      <c r="J603" s="1"/>
      <c r="K603" s="1"/>
      <c r="L603" s="1"/>
      <c r="M603" s="1"/>
      <c r="N603" s="1"/>
      <c r="O603" s="1"/>
      <c r="P603" s="1"/>
      <c r="Q603" s="1"/>
    </row>
    <row r="604" spans="3:17" ht="12.75">
      <c r="C604" s="1"/>
      <c r="D604" s="1"/>
      <c r="E604" s="1"/>
      <c r="F604" s="1"/>
      <c r="G604" s="1"/>
      <c r="H604" s="1"/>
      <c r="I604" s="1"/>
      <c r="J604" s="1"/>
      <c r="K604" s="1"/>
      <c r="L604" s="1"/>
      <c r="M604" s="1"/>
      <c r="N604" s="1"/>
      <c r="O604" s="1"/>
      <c r="P604" s="1"/>
      <c r="Q604" s="1"/>
    </row>
    <row r="605" spans="3:17" ht="12.75">
      <c r="C605" s="1"/>
      <c r="D605" s="1"/>
      <c r="E605" s="1"/>
      <c r="F605" s="1"/>
      <c r="G605" s="1"/>
      <c r="H605" s="1"/>
      <c r="I605" s="1"/>
      <c r="J605" s="1"/>
      <c r="K605" s="1"/>
      <c r="L605" s="1"/>
      <c r="M605" s="1"/>
      <c r="N605" s="1"/>
      <c r="O605" s="1"/>
      <c r="P605" s="1"/>
      <c r="Q605" s="1"/>
    </row>
    <row r="606" spans="3:17" ht="12.75">
      <c r="C606" s="1"/>
      <c r="D606" s="1"/>
      <c r="E606" s="1"/>
      <c r="F606" s="1"/>
      <c r="G606" s="1"/>
      <c r="H606" s="1"/>
      <c r="I606" s="1"/>
      <c r="J606" s="1"/>
      <c r="K606" s="1"/>
      <c r="L606" s="1"/>
      <c r="M606" s="1"/>
      <c r="N606" s="1"/>
      <c r="O606" s="1"/>
      <c r="P606" s="1"/>
      <c r="Q606" s="1"/>
    </row>
    <row r="607" spans="3:17" ht="12.75">
      <c r="C607" s="1"/>
      <c r="D607" s="1"/>
      <c r="E607" s="1"/>
      <c r="F607" s="1"/>
      <c r="G607" s="1"/>
      <c r="H607" s="1"/>
      <c r="I607" s="1"/>
      <c r="J607" s="1"/>
      <c r="K607" s="1"/>
      <c r="L607" s="1"/>
      <c r="M607" s="1"/>
      <c r="N607" s="1"/>
      <c r="O607" s="1"/>
      <c r="P607" s="1"/>
      <c r="Q607" s="1"/>
    </row>
    <row r="608" spans="3:17" ht="12.75">
      <c r="C608" s="1"/>
      <c r="D608" s="1"/>
      <c r="E608" s="1"/>
      <c r="F608" s="1"/>
      <c r="G608" s="1"/>
      <c r="H608" s="1"/>
      <c r="I608" s="1"/>
      <c r="J608" s="1"/>
      <c r="K608" s="1"/>
      <c r="L608" s="1"/>
      <c r="M608" s="1"/>
      <c r="N608" s="1"/>
      <c r="O608" s="1"/>
      <c r="P608" s="1"/>
      <c r="Q608" s="1"/>
    </row>
    <row r="609" spans="3:17" ht="12.75">
      <c r="C609" s="1"/>
      <c r="D609" s="1"/>
      <c r="E609" s="1"/>
      <c r="F609" s="1"/>
      <c r="G609" s="1"/>
      <c r="H609" s="1"/>
      <c r="I609" s="1"/>
      <c r="J609" s="1"/>
      <c r="K609" s="1"/>
      <c r="L609" s="1"/>
      <c r="M609" s="1"/>
      <c r="N609" s="1"/>
      <c r="O609" s="1"/>
      <c r="P609" s="1"/>
      <c r="Q609" s="1"/>
    </row>
    <row r="610" spans="3:17" ht="12.75">
      <c r="C610" s="1"/>
      <c r="D610" s="1"/>
      <c r="E610" s="1"/>
      <c r="F610" s="1"/>
      <c r="G610" s="1"/>
      <c r="H610" s="1"/>
      <c r="I610" s="1"/>
      <c r="J610" s="1"/>
      <c r="K610" s="1"/>
      <c r="L610" s="1"/>
      <c r="M610" s="1"/>
      <c r="N610" s="1"/>
      <c r="O610" s="1"/>
      <c r="P610" s="1"/>
      <c r="Q610" s="1"/>
    </row>
    <row r="611" spans="3:17" ht="12.75">
      <c r="C611" s="1"/>
      <c r="D611" s="1"/>
      <c r="E611" s="1"/>
      <c r="F611" s="1"/>
      <c r="G611" s="1"/>
      <c r="H611" s="1"/>
      <c r="I611" s="1"/>
      <c r="J611" s="1"/>
      <c r="K611" s="1"/>
      <c r="L611" s="1"/>
      <c r="M611" s="1"/>
      <c r="N611" s="1"/>
      <c r="O611" s="1"/>
      <c r="P611" s="1"/>
      <c r="Q611" s="1"/>
    </row>
    <row r="612" spans="3:17" ht="12.75">
      <c r="C612" s="1"/>
      <c r="D612" s="1"/>
      <c r="E612" s="1"/>
      <c r="F612" s="1"/>
      <c r="G612" s="1"/>
      <c r="H612" s="1"/>
      <c r="I612" s="1"/>
      <c r="J612" s="1"/>
      <c r="K612" s="1"/>
      <c r="L612" s="1"/>
      <c r="M612" s="1"/>
      <c r="N612" s="1"/>
      <c r="O612" s="1"/>
      <c r="P612" s="1"/>
      <c r="Q612" s="1"/>
    </row>
    <row r="613" spans="3:17" ht="12.75">
      <c r="C613" s="1"/>
      <c r="D613" s="1"/>
      <c r="E613" s="1"/>
      <c r="F613" s="1"/>
      <c r="G613" s="1"/>
      <c r="H613" s="1"/>
      <c r="I613" s="1"/>
      <c r="J613" s="1"/>
      <c r="K613" s="1"/>
      <c r="L613" s="1"/>
      <c r="M613" s="1"/>
      <c r="N613" s="1"/>
      <c r="O613" s="1"/>
      <c r="P613" s="1"/>
      <c r="Q613" s="1"/>
    </row>
    <row r="614" spans="3:17" ht="12.75">
      <c r="C614" s="1"/>
      <c r="D614" s="1"/>
      <c r="E614" s="1"/>
      <c r="F614" s="1"/>
      <c r="G614" s="1"/>
      <c r="H614" s="1"/>
      <c r="I614" s="1"/>
      <c r="J614" s="1"/>
      <c r="K614" s="1"/>
      <c r="L614" s="1"/>
      <c r="M614" s="1"/>
      <c r="N614" s="1"/>
      <c r="O614" s="1"/>
      <c r="P614" s="1"/>
      <c r="Q614" s="1"/>
    </row>
    <row r="615" spans="3:17" ht="12.75">
      <c r="C615" s="1"/>
      <c r="D615" s="1"/>
      <c r="E615" s="1"/>
      <c r="F615" s="1"/>
      <c r="G615" s="1"/>
      <c r="H615" s="1"/>
      <c r="I615" s="1"/>
      <c r="J615" s="1"/>
      <c r="K615" s="1"/>
      <c r="L615" s="1"/>
      <c r="M615" s="1"/>
      <c r="N615" s="1"/>
      <c r="O615" s="1"/>
      <c r="P615" s="1"/>
      <c r="Q615" s="1"/>
    </row>
    <row r="616" spans="3:17" ht="12.75">
      <c r="C616" s="1"/>
      <c r="D616" s="1"/>
      <c r="E616" s="1"/>
      <c r="F616" s="1"/>
      <c r="G616" s="1"/>
      <c r="H616" s="1"/>
      <c r="I616" s="1"/>
      <c r="J616" s="1"/>
      <c r="K616" s="1"/>
      <c r="L616" s="1"/>
      <c r="M616" s="1"/>
      <c r="N616" s="1"/>
      <c r="O616" s="1"/>
      <c r="P616" s="1"/>
      <c r="Q616" s="1"/>
    </row>
    <row r="617" spans="3:17" ht="12.75">
      <c r="C617" s="1"/>
      <c r="D617" s="1"/>
      <c r="E617" s="1"/>
      <c r="F617" s="1"/>
      <c r="G617" s="1"/>
      <c r="H617" s="1"/>
      <c r="I617" s="1"/>
      <c r="J617" s="1"/>
      <c r="K617" s="1"/>
      <c r="L617" s="1"/>
      <c r="M617" s="1"/>
      <c r="N617" s="1"/>
      <c r="O617" s="1"/>
      <c r="P617" s="1"/>
      <c r="Q617" s="1"/>
    </row>
    <row r="618" spans="3:17" ht="12.75">
      <c r="C618" s="1"/>
      <c r="D618" s="1"/>
      <c r="E618" s="1"/>
      <c r="F618" s="1"/>
      <c r="G618" s="1"/>
      <c r="H618" s="1"/>
      <c r="I618" s="1"/>
      <c r="J618" s="1"/>
      <c r="K618" s="1"/>
      <c r="L618" s="1"/>
      <c r="M618" s="1"/>
      <c r="N618" s="1"/>
      <c r="O618" s="1"/>
      <c r="P618" s="1"/>
      <c r="Q618" s="1"/>
    </row>
    <row r="619" spans="3:17" ht="12.75">
      <c r="C619" s="1"/>
      <c r="D619" s="1"/>
      <c r="E619" s="1"/>
      <c r="F619" s="1"/>
      <c r="G619" s="1"/>
      <c r="H619" s="1"/>
      <c r="I619" s="1"/>
      <c r="J619" s="1"/>
      <c r="K619" s="1"/>
      <c r="L619" s="1"/>
      <c r="M619" s="1"/>
      <c r="N619" s="1"/>
      <c r="O619" s="1"/>
      <c r="P619" s="1"/>
      <c r="Q619" s="1"/>
    </row>
    <row r="620" spans="3:17" ht="12.75">
      <c r="C620" s="1"/>
      <c r="D620" s="1"/>
      <c r="E620" s="1"/>
      <c r="F620" s="1"/>
      <c r="G620" s="1"/>
      <c r="H620" s="1"/>
      <c r="I620" s="1"/>
      <c r="J620" s="1"/>
      <c r="K620" s="1"/>
      <c r="L620" s="1"/>
      <c r="M620" s="1"/>
      <c r="N620" s="1"/>
      <c r="O620" s="1"/>
      <c r="P620" s="1"/>
      <c r="Q620" s="1"/>
    </row>
    <row r="621" spans="3:17" ht="12.75">
      <c r="C621" s="1"/>
      <c r="D621" s="1"/>
      <c r="E621" s="1"/>
      <c r="F621" s="1"/>
      <c r="G621" s="1"/>
      <c r="H621" s="1"/>
      <c r="I621" s="1"/>
      <c r="J621" s="1"/>
      <c r="K621" s="1"/>
      <c r="L621" s="1"/>
      <c r="M621" s="1"/>
      <c r="N621" s="1"/>
      <c r="O621" s="1"/>
      <c r="P621" s="1"/>
      <c r="Q621" s="1"/>
    </row>
    <row r="622" spans="3:17" ht="12.75">
      <c r="C622" s="1"/>
      <c r="D622" s="1"/>
      <c r="E622" s="1"/>
      <c r="F622" s="1"/>
      <c r="G622" s="1"/>
      <c r="H622" s="1"/>
      <c r="I622" s="1"/>
      <c r="J622" s="1"/>
      <c r="K622" s="1"/>
      <c r="L622" s="1"/>
      <c r="M622" s="1"/>
      <c r="N622" s="1"/>
      <c r="O622" s="1"/>
      <c r="P622" s="1"/>
      <c r="Q622" s="1"/>
    </row>
    <row r="623" spans="3:17" ht="12.75">
      <c r="C623" s="1"/>
      <c r="D623" s="1"/>
      <c r="E623" s="1"/>
      <c r="F623" s="1"/>
      <c r="G623" s="1"/>
      <c r="H623" s="1"/>
      <c r="I623" s="1"/>
      <c r="J623" s="1"/>
      <c r="K623" s="1"/>
      <c r="L623" s="1"/>
      <c r="M623" s="1"/>
      <c r="N623" s="1"/>
      <c r="O623" s="1"/>
      <c r="P623" s="1"/>
      <c r="Q623" s="1"/>
    </row>
    <row r="624" spans="3:17" ht="12.75">
      <c r="C624" s="1"/>
      <c r="D624" s="1"/>
      <c r="E624" s="1"/>
      <c r="F624" s="1"/>
      <c r="G624" s="1"/>
      <c r="H624" s="1"/>
      <c r="I624" s="1"/>
      <c r="J624" s="1"/>
      <c r="K624" s="1"/>
      <c r="L624" s="1"/>
      <c r="M624" s="1"/>
      <c r="N624" s="1"/>
      <c r="O624" s="1"/>
      <c r="P624" s="1"/>
      <c r="Q624" s="1"/>
    </row>
    <row r="625" spans="3:17" ht="12.75">
      <c r="C625" s="1"/>
      <c r="D625" s="1"/>
      <c r="E625" s="1"/>
      <c r="F625" s="1"/>
      <c r="G625" s="1"/>
      <c r="H625" s="1"/>
      <c r="I625" s="1"/>
      <c r="J625" s="1"/>
      <c r="K625" s="1"/>
      <c r="L625" s="1"/>
      <c r="M625" s="1"/>
      <c r="N625" s="1"/>
      <c r="O625" s="1"/>
      <c r="P625" s="1"/>
      <c r="Q625" s="1"/>
    </row>
    <row r="626" spans="3:17" ht="12.75">
      <c r="C626" s="1"/>
      <c r="D626" s="1"/>
      <c r="E626" s="1"/>
      <c r="F626" s="1"/>
      <c r="G626" s="1"/>
      <c r="H626" s="1"/>
      <c r="I626" s="1"/>
      <c r="J626" s="1"/>
      <c r="K626" s="1"/>
      <c r="L626" s="1"/>
      <c r="M626" s="1"/>
      <c r="N626" s="1"/>
      <c r="O626" s="1"/>
      <c r="P626" s="1"/>
      <c r="Q626" s="1"/>
    </row>
    <row r="627" spans="3:17" ht="12.75">
      <c r="C627" s="1"/>
      <c r="D627" s="1"/>
      <c r="E627" s="1"/>
      <c r="F627" s="1"/>
      <c r="G627" s="1"/>
      <c r="H627" s="1"/>
      <c r="I627" s="1"/>
      <c r="J627" s="1"/>
      <c r="K627" s="1"/>
      <c r="L627" s="1"/>
      <c r="M627" s="1"/>
      <c r="N627" s="1"/>
      <c r="O627" s="1"/>
      <c r="P627" s="1"/>
      <c r="Q627" s="1"/>
    </row>
    <row r="628" spans="3:17" ht="12.75">
      <c r="C628" s="1"/>
      <c r="D628" s="1"/>
      <c r="E628" s="1"/>
      <c r="F628" s="1"/>
      <c r="G628" s="1"/>
      <c r="H628" s="1"/>
      <c r="I628" s="1"/>
      <c r="J628" s="1"/>
      <c r="K628" s="1"/>
      <c r="L628" s="1"/>
      <c r="M628" s="1"/>
      <c r="N628" s="1"/>
      <c r="O628" s="1"/>
      <c r="P628" s="1"/>
      <c r="Q628" s="1"/>
    </row>
    <row r="629" spans="3:17" ht="12.75">
      <c r="C629" s="1"/>
      <c r="D629" s="1"/>
      <c r="E629" s="1"/>
      <c r="F629" s="1"/>
      <c r="G629" s="1"/>
      <c r="H629" s="1"/>
      <c r="I629" s="1"/>
      <c r="J629" s="1"/>
      <c r="K629" s="1"/>
      <c r="L629" s="1"/>
      <c r="M629" s="1"/>
      <c r="N629" s="1"/>
      <c r="O629" s="1"/>
      <c r="P629" s="1"/>
      <c r="Q629" s="1"/>
    </row>
    <row r="630" spans="3:17" ht="12.75">
      <c r="C630" s="1"/>
      <c r="D630" s="1"/>
      <c r="E630" s="1"/>
      <c r="F630" s="1"/>
      <c r="G630" s="1"/>
      <c r="H630" s="1"/>
      <c r="I630" s="1"/>
      <c r="J630" s="1"/>
      <c r="K630" s="1"/>
      <c r="L630" s="1"/>
      <c r="M630" s="1"/>
      <c r="N630" s="1"/>
      <c r="O630" s="1"/>
      <c r="P630" s="1"/>
      <c r="Q630" s="1"/>
    </row>
    <row r="631" spans="3:17" ht="12.75">
      <c r="C631" s="1"/>
      <c r="D631" s="1"/>
      <c r="E631" s="1"/>
      <c r="F631" s="1"/>
      <c r="G631" s="1"/>
      <c r="H631" s="1"/>
      <c r="I631" s="1"/>
      <c r="J631" s="1"/>
      <c r="K631" s="1"/>
      <c r="L631" s="1"/>
      <c r="M631" s="1"/>
      <c r="N631" s="1"/>
      <c r="O631" s="1"/>
      <c r="P631" s="1"/>
      <c r="Q631" s="1"/>
    </row>
    <row r="632" spans="3:17" ht="12.75">
      <c r="C632" s="1"/>
      <c r="D632" s="1"/>
      <c r="E632" s="1"/>
      <c r="F632" s="1"/>
      <c r="G632" s="1"/>
      <c r="H632" s="1"/>
      <c r="I632" s="1"/>
      <c r="J632" s="1"/>
      <c r="K632" s="1"/>
      <c r="L632" s="1"/>
      <c r="M632" s="1"/>
      <c r="N632" s="1"/>
      <c r="O632" s="1"/>
      <c r="P632" s="1"/>
      <c r="Q632" s="1"/>
    </row>
    <row r="633" spans="3:17" ht="12.75">
      <c r="C633" s="1"/>
      <c r="D633" s="1"/>
      <c r="E633" s="1"/>
      <c r="F633" s="1"/>
      <c r="G633" s="1"/>
      <c r="H633" s="1"/>
      <c r="I633" s="1"/>
      <c r="J633" s="1"/>
      <c r="K633" s="1"/>
      <c r="L633" s="1"/>
      <c r="M633" s="1"/>
      <c r="N633" s="1"/>
      <c r="O633" s="1"/>
      <c r="P633" s="1"/>
      <c r="Q633" s="1"/>
    </row>
    <row r="634" spans="3:17" ht="12.75">
      <c r="C634" s="1"/>
      <c r="D634" s="1"/>
      <c r="E634" s="1"/>
      <c r="F634" s="1"/>
      <c r="G634" s="1"/>
      <c r="H634" s="1"/>
      <c r="I634" s="1"/>
      <c r="J634" s="1"/>
      <c r="K634" s="1"/>
      <c r="L634" s="1"/>
      <c r="M634" s="1"/>
      <c r="N634" s="1"/>
      <c r="O634" s="1"/>
      <c r="P634" s="1"/>
      <c r="Q634" s="1"/>
    </row>
    <row r="635" spans="3:17" ht="12.75">
      <c r="C635" s="1"/>
      <c r="D635" s="1"/>
      <c r="E635" s="1"/>
      <c r="F635" s="1"/>
      <c r="G635" s="1"/>
      <c r="H635" s="1"/>
      <c r="I635" s="1"/>
      <c r="J635" s="1"/>
      <c r="K635" s="1"/>
      <c r="L635" s="1"/>
      <c r="M635" s="1"/>
      <c r="N635" s="1"/>
      <c r="O635" s="1"/>
      <c r="P635" s="1"/>
      <c r="Q635" s="1"/>
    </row>
    <row r="636" spans="3:17" ht="12.75">
      <c r="C636" s="1"/>
      <c r="D636" s="1"/>
      <c r="E636" s="1"/>
      <c r="F636" s="1"/>
      <c r="G636" s="1"/>
      <c r="H636" s="1"/>
      <c r="I636" s="1"/>
      <c r="J636" s="1"/>
      <c r="K636" s="1"/>
      <c r="L636" s="1"/>
      <c r="M636" s="1"/>
      <c r="N636" s="1"/>
      <c r="O636" s="1"/>
      <c r="P636" s="1"/>
      <c r="Q636" s="1"/>
    </row>
    <row r="637" spans="3:17" ht="12.75">
      <c r="C637" s="1"/>
      <c r="D637" s="1"/>
      <c r="E637" s="1"/>
      <c r="F637" s="1"/>
      <c r="G637" s="1"/>
      <c r="H637" s="1"/>
      <c r="I637" s="1"/>
      <c r="J637" s="1"/>
      <c r="K637" s="1"/>
      <c r="L637" s="1"/>
      <c r="M637" s="1"/>
      <c r="N637" s="1"/>
      <c r="O637" s="1"/>
      <c r="P637" s="1"/>
      <c r="Q637" s="1"/>
    </row>
    <row r="638" spans="3:17" ht="12.75">
      <c r="C638" s="1"/>
      <c r="D638" s="1"/>
      <c r="E638" s="1"/>
      <c r="F638" s="1"/>
      <c r="G638" s="1"/>
      <c r="H638" s="1"/>
      <c r="I638" s="1"/>
      <c r="J638" s="1"/>
      <c r="K638" s="1"/>
      <c r="L638" s="1"/>
      <c r="M638" s="1"/>
      <c r="N638" s="1"/>
      <c r="O638" s="1"/>
      <c r="P638" s="1"/>
      <c r="Q638" s="1"/>
    </row>
    <row r="639" spans="3:17" ht="12.75">
      <c r="C639" s="1"/>
      <c r="D639" s="1"/>
      <c r="E639" s="1"/>
      <c r="F639" s="1"/>
      <c r="G639" s="1"/>
      <c r="H639" s="1"/>
      <c r="I639" s="1"/>
      <c r="J639" s="1"/>
      <c r="K639" s="1"/>
      <c r="L639" s="1"/>
      <c r="M639" s="1"/>
      <c r="N639" s="1"/>
      <c r="O639" s="1"/>
      <c r="P639" s="1"/>
      <c r="Q639" s="1"/>
    </row>
    <row r="640" spans="3:17" ht="12.75">
      <c r="C640" s="1"/>
      <c r="D640" s="1"/>
      <c r="E640" s="1"/>
      <c r="F640" s="1"/>
      <c r="G640" s="1"/>
      <c r="H640" s="1"/>
      <c r="I640" s="1"/>
      <c r="J640" s="1"/>
      <c r="K640" s="1"/>
      <c r="L640" s="1"/>
      <c r="M640" s="1"/>
      <c r="N640" s="1"/>
      <c r="O640" s="1"/>
      <c r="P640" s="1"/>
      <c r="Q640" s="1"/>
    </row>
    <row r="641" spans="3:17" ht="12.75">
      <c r="C641" s="1"/>
      <c r="D641" s="1"/>
      <c r="E641" s="1"/>
      <c r="F641" s="1"/>
      <c r="G641" s="1"/>
      <c r="H641" s="1"/>
      <c r="I641" s="1"/>
      <c r="J641" s="1"/>
      <c r="K641" s="1"/>
      <c r="L641" s="1"/>
      <c r="M641" s="1"/>
      <c r="N641" s="1"/>
      <c r="O641" s="1"/>
      <c r="P641" s="1"/>
      <c r="Q641" s="1"/>
    </row>
    <row r="642" spans="3:17" ht="12.75">
      <c r="C642" s="1"/>
      <c r="D642" s="1"/>
      <c r="E642" s="1"/>
      <c r="F642" s="1"/>
      <c r="G642" s="1"/>
      <c r="H642" s="1"/>
      <c r="I642" s="1"/>
      <c r="J642" s="1"/>
      <c r="K642" s="1"/>
      <c r="L642" s="1"/>
      <c r="M642" s="1"/>
      <c r="N642" s="1"/>
      <c r="O642" s="1"/>
      <c r="P642" s="1"/>
      <c r="Q642" s="1"/>
    </row>
    <row r="643" spans="3:17" ht="12.75">
      <c r="C643" s="1"/>
      <c r="D643" s="1"/>
      <c r="E643" s="1"/>
      <c r="F643" s="1"/>
      <c r="G643" s="1"/>
      <c r="H643" s="1"/>
      <c r="I643" s="1"/>
      <c r="J643" s="1"/>
      <c r="K643" s="1"/>
      <c r="L643" s="1"/>
      <c r="M643" s="1"/>
      <c r="N643" s="1"/>
      <c r="O643" s="1"/>
      <c r="P643" s="1"/>
      <c r="Q643" s="1"/>
    </row>
    <row r="644" spans="3:17" ht="12.75">
      <c r="C644" s="1"/>
      <c r="D644" s="1"/>
      <c r="E644" s="1"/>
      <c r="F644" s="1"/>
      <c r="G644" s="1"/>
      <c r="H644" s="1"/>
      <c r="I644" s="1"/>
      <c r="J644" s="1"/>
      <c r="K644" s="1"/>
      <c r="L644" s="1"/>
      <c r="M644" s="1"/>
      <c r="N644" s="1"/>
      <c r="O644" s="1"/>
      <c r="P644" s="1"/>
      <c r="Q644" s="1"/>
    </row>
    <row r="645" spans="3:17" ht="12.75">
      <c r="C645" s="1"/>
      <c r="D645" s="1"/>
      <c r="E645" s="1"/>
      <c r="F645" s="1"/>
      <c r="G645" s="1"/>
      <c r="H645" s="1"/>
      <c r="I645" s="1"/>
      <c r="J645" s="1"/>
      <c r="K645" s="1"/>
      <c r="L645" s="1"/>
      <c r="M645" s="1"/>
      <c r="N645" s="1"/>
      <c r="O645" s="1"/>
      <c r="P645" s="1"/>
      <c r="Q645" s="1"/>
    </row>
    <row r="646" spans="3:17" ht="12.75">
      <c r="C646" s="1"/>
      <c r="D646" s="1"/>
      <c r="E646" s="1"/>
      <c r="F646" s="1"/>
      <c r="G646" s="1"/>
      <c r="H646" s="1"/>
      <c r="I646" s="1"/>
      <c r="J646" s="1"/>
      <c r="K646" s="1"/>
      <c r="L646" s="1"/>
      <c r="M646" s="1"/>
      <c r="N646" s="1"/>
      <c r="O646" s="1"/>
      <c r="P646" s="1"/>
      <c r="Q646" s="1"/>
    </row>
    <row r="647" spans="3:17" ht="12.75">
      <c r="C647" s="1"/>
      <c r="D647" s="1"/>
      <c r="E647" s="1"/>
      <c r="F647" s="1"/>
      <c r="G647" s="1"/>
      <c r="H647" s="1"/>
      <c r="I647" s="1"/>
      <c r="J647" s="1"/>
      <c r="K647" s="1"/>
      <c r="L647" s="1"/>
      <c r="M647" s="1"/>
      <c r="N647" s="1"/>
      <c r="O647" s="1"/>
      <c r="P647" s="1"/>
      <c r="Q647" s="1"/>
    </row>
    <row r="648" spans="3:17" ht="12.75">
      <c r="C648" s="1"/>
      <c r="D648" s="1"/>
      <c r="E648" s="1"/>
      <c r="F648" s="1"/>
      <c r="G648" s="1"/>
      <c r="H648" s="1"/>
      <c r="I648" s="1"/>
      <c r="J648" s="1"/>
      <c r="K648" s="1"/>
      <c r="L648" s="1"/>
      <c r="M648" s="1"/>
      <c r="N648" s="1"/>
      <c r="O648" s="1"/>
      <c r="P648" s="1"/>
      <c r="Q648" s="1"/>
    </row>
    <row r="649" spans="3:17" ht="12.75">
      <c r="C649" s="1"/>
      <c r="D649" s="1"/>
      <c r="E649" s="1"/>
      <c r="F649" s="1"/>
      <c r="G649" s="1"/>
      <c r="H649" s="1"/>
      <c r="I649" s="1"/>
      <c r="J649" s="1"/>
      <c r="K649" s="1"/>
      <c r="L649" s="1"/>
      <c r="M649" s="1"/>
      <c r="N649" s="1"/>
      <c r="O649" s="1"/>
      <c r="P649" s="1"/>
      <c r="Q649" s="1"/>
    </row>
    <row r="650" spans="3:17" ht="12.75">
      <c r="C650" s="1"/>
      <c r="D650" s="1"/>
      <c r="E650" s="1"/>
      <c r="F650" s="1"/>
      <c r="G650" s="1"/>
      <c r="H650" s="1"/>
      <c r="I650" s="1"/>
      <c r="J650" s="1"/>
      <c r="K650" s="1"/>
      <c r="L650" s="1"/>
      <c r="M650" s="1"/>
      <c r="N650" s="1"/>
      <c r="O650" s="1"/>
      <c r="P650" s="1"/>
      <c r="Q650" s="1"/>
    </row>
    <row r="651" spans="3:17" ht="12.75">
      <c r="C651" s="1"/>
      <c r="D651" s="1"/>
      <c r="E651" s="1"/>
      <c r="F651" s="1"/>
      <c r="G651" s="1"/>
      <c r="H651" s="1"/>
      <c r="I651" s="1"/>
      <c r="J651" s="1"/>
      <c r="K651" s="1"/>
      <c r="L651" s="1"/>
      <c r="M651" s="1"/>
      <c r="N651" s="1"/>
      <c r="O651" s="1"/>
      <c r="P651" s="1"/>
      <c r="Q651" s="1"/>
    </row>
    <row r="652" spans="3:17" ht="12.75">
      <c r="C652" s="1"/>
      <c r="D652" s="1"/>
      <c r="E652" s="1"/>
      <c r="F652" s="1"/>
      <c r="G652" s="1"/>
      <c r="H652" s="1"/>
      <c r="I652" s="1"/>
      <c r="J652" s="1"/>
      <c r="K652" s="1"/>
      <c r="L652" s="1"/>
      <c r="M652" s="1"/>
      <c r="N652" s="1"/>
      <c r="O652" s="1"/>
      <c r="P652" s="1"/>
      <c r="Q652" s="1"/>
    </row>
    <row r="653" spans="3:17" ht="12.75">
      <c r="C653" s="1"/>
      <c r="D653" s="1"/>
      <c r="E653" s="1"/>
      <c r="F653" s="1"/>
      <c r="G653" s="1"/>
      <c r="H653" s="1"/>
      <c r="I653" s="1"/>
      <c r="J653" s="1"/>
      <c r="K653" s="1"/>
      <c r="L653" s="1"/>
      <c r="M653" s="1"/>
      <c r="N653" s="1"/>
      <c r="O653" s="1"/>
      <c r="P653" s="1"/>
      <c r="Q653" s="1"/>
    </row>
    <row r="654" spans="3:17" ht="12.75">
      <c r="C654" s="1"/>
      <c r="D654" s="1"/>
      <c r="E654" s="1"/>
      <c r="F654" s="1"/>
      <c r="G654" s="1"/>
      <c r="H654" s="1"/>
      <c r="I654" s="1"/>
      <c r="J654" s="1"/>
      <c r="K654" s="1"/>
      <c r="L654" s="1"/>
      <c r="M654" s="1"/>
      <c r="N654" s="1"/>
      <c r="O654" s="1"/>
      <c r="P654" s="1"/>
      <c r="Q654" s="1"/>
    </row>
    <row r="655" spans="3:17" ht="12.75">
      <c r="C655" s="1"/>
      <c r="D655" s="1"/>
      <c r="E655" s="1"/>
      <c r="F655" s="1"/>
      <c r="G655" s="1"/>
      <c r="H655" s="1"/>
      <c r="I655" s="1"/>
      <c r="J655" s="1"/>
      <c r="K655" s="1"/>
      <c r="L655" s="1"/>
      <c r="M655" s="1"/>
      <c r="N655" s="1"/>
      <c r="O655" s="1"/>
      <c r="P655" s="1"/>
      <c r="Q655" s="1"/>
    </row>
    <row r="656" spans="3:17" ht="12.75">
      <c r="C656" s="1"/>
      <c r="D656" s="1"/>
      <c r="E656" s="1"/>
      <c r="F656" s="1"/>
      <c r="G656" s="1"/>
      <c r="H656" s="1"/>
      <c r="I656" s="1"/>
      <c r="J656" s="1"/>
      <c r="K656" s="1"/>
      <c r="L656" s="1"/>
      <c r="M656" s="1"/>
      <c r="N656" s="1"/>
      <c r="O656" s="1"/>
      <c r="P656" s="1"/>
      <c r="Q656" s="1"/>
    </row>
    <row r="657" spans="3:17" ht="12.75">
      <c r="C657" s="1"/>
      <c r="D657" s="1"/>
      <c r="E657" s="1"/>
      <c r="F657" s="1"/>
      <c r="G657" s="1"/>
      <c r="H657" s="1"/>
      <c r="I657" s="1"/>
      <c r="J657" s="1"/>
      <c r="K657" s="1"/>
      <c r="L657" s="1"/>
      <c r="M657" s="1"/>
      <c r="N657" s="1"/>
      <c r="O657" s="1"/>
      <c r="P657" s="1"/>
      <c r="Q657" s="1"/>
    </row>
    <row r="658" spans="3:17" ht="12.75">
      <c r="C658" s="1"/>
      <c r="D658" s="1"/>
      <c r="E658" s="1"/>
      <c r="F658" s="1"/>
      <c r="G658" s="1"/>
      <c r="H658" s="1"/>
      <c r="I658" s="1"/>
      <c r="J658" s="1"/>
      <c r="K658" s="1"/>
      <c r="L658" s="1"/>
      <c r="M658" s="1"/>
      <c r="N658" s="1"/>
      <c r="O658" s="1"/>
      <c r="P658" s="1"/>
      <c r="Q658" s="1"/>
    </row>
    <row r="659" spans="3:17" ht="12.75">
      <c r="C659" s="1"/>
      <c r="D659" s="1"/>
      <c r="E659" s="1"/>
      <c r="F659" s="1"/>
      <c r="G659" s="1"/>
      <c r="H659" s="1"/>
      <c r="I659" s="1"/>
      <c r="J659" s="1"/>
      <c r="K659" s="1"/>
      <c r="L659" s="1"/>
      <c r="M659" s="1"/>
      <c r="N659" s="1"/>
      <c r="O659" s="1"/>
      <c r="P659" s="1"/>
      <c r="Q659" s="1"/>
    </row>
    <row r="660" spans="3:17" ht="12.75">
      <c r="C660" s="1"/>
      <c r="D660" s="1"/>
      <c r="E660" s="1"/>
      <c r="F660" s="1"/>
      <c r="G660" s="1"/>
      <c r="H660" s="1"/>
      <c r="I660" s="1"/>
      <c r="J660" s="1"/>
      <c r="K660" s="1"/>
      <c r="L660" s="1"/>
      <c r="M660" s="1"/>
      <c r="N660" s="1"/>
      <c r="O660" s="1"/>
      <c r="P660" s="1"/>
      <c r="Q660" s="1"/>
    </row>
    <row r="661" spans="3:17" ht="12.75">
      <c r="C661" s="1"/>
      <c r="D661" s="1"/>
      <c r="E661" s="1"/>
      <c r="F661" s="1"/>
      <c r="G661" s="1"/>
      <c r="H661" s="1"/>
      <c r="I661" s="1"/>
      <c r="J661" s="1"/>
      <c r="K661" s="1"/>
      <c r="L661" s="1"/>
      <c r="M661" s="1"/>
      <c r="N661" s="1"/>
      <c r="O661" s="1"/>
      <c r="P661" s="1"/>
      <c r="Q661" s="1"/>
    </row>
    <row r="662" spans="3:17" ht="12.75">
      <c r="C662" s="1"/>
      <c r="D662" s="1"/>
      <c r="E662" s="1"/>
      <c r="F662" s="1"/>
      <c r="G662" s="1"/>
      <c r="H662" s="1"/>
      <c r="I662" s="1"/>
      <c r="J662" s="1"/>
      <c r="K662" s="1"/>
      <c r="L662" s="1"/>
      <c r="M662" s="1"/>
      <c r="N662" s="1"/>
      <c r="O662" s="1"/>
      <c r="P662" s="1"/>
      <c r="Q662" s="1"/>
    </row>
    <row r="663" spans="3:17" ht="12.75">
      <c r="C663" s="1"/>
      <c r="D663" s="1"/>
      <c r="E663" s="1"/>
      <c r="F663" s="1"/>
      <c r="G663" s="1"/>
      <c r="H663" s="1"/>
      <c r="I663" s="1"/>
      <c r="J663" s="1"/>
      <c r="K663" s="1"/>
      <c r="L663" s="1"/>
      <c r="M663" s="1"/>
      <c r="N663" s="1"/>
      <c r="O663" s="1"/>
      <c r="P663" s="1"/>
      <c r="Q663" s="1"/>
    </row>
    <row r="664" spans="3:17" ht="12.75">
      <c r="C664" s="1"/>
      <c r="D664" s="1"/>
      <c r="E664" s="1"/>
      <c r="F664" s="1"/>
      <c r="G664" s="1"/>
      <c r="H664" s="1"/>
      <c r="I664" s="1"/>
      <c r="J664" s="1"/>
      <c r="K664" s="1"/>
      <c r="L664" s="1"/>
      <c r="M664" s="1"/>
      <c r="N664" s="1"/>
      <c r="O664" s="1"/>
      <c r="P664" s="1"/>
      <c r="Q664" s="1"/>
    </row>
    <row r="665" spans="3:17" ht="12.75">
      <c r="C665" s="1"/>
      <c r="D665" s="1"/>
      <c r="E665" s="1"/>
      <c r="F665" s="1"/>
      <c r="G665" s="1"/>
      <c r="H665" s="1"/>
      <c r="I665" s="1"/>
      <c r="J665" s="1"/>
      <c r="K665" s="1"/>
      <c r="L665" s="1"/>
      <c r="M665" s="1"/>
      <c r="N665" s="1"/>
      <c r="O665" s="1"/>
      <c r="P665" s="1"/>
      <c r="Q665" s="1"/>
    </row>
    <row r="666" spans="3:17" ht="12.75">
      <c r="C666" s="1"/>
      <c r="D666" s="1"/>
      <c r="E666" s="1"/>
      <c r="F666" s="1"/>
      <c r="G666" s="1"/>
      <c r="H666" s="1"/>
      <c r="I666" s="1"/>
      <c r="J666" s="1"/>
      <c r="K666" s="1"/>
      <c r="L666" s="1"/>
      <c r="M666" s="1"/>
      <c r="N666" s="1"/>
      <c r="O666" s="1"/>
      <c r="P666" s="1"/>
      <c r="Q666" s="1"/>
    </row>
    <row r="667" spans="3:17" ht="12.75">
      <c r="C667" s="1"/>
      <c r="D667" s="1"/>
      <c r="E667" s="1"/>
      <c r="F667" s="1"/>
      <c r="G667" s="1"/>
      <c r="H667" s="1"/>
      <c r="I667" s="1"/>
      <c r="J667" s="1"/>
      <c r="K667" s="1"/>
      <c r="L667" s="1"/>
      <c r="M667" s="1"/>
      <c r="N667" s="1"/>
      <c r="O667" s="1"/>
      <c r="P667" s="1"/>
      <c r="Q667" s="1"/>
    </row>
    <row r="668" spans="3:17" ht="12.75">
      <c r="C668" s="1"/>
      <c r="D668" s="1"/>
      <c r="E668" s="1"/>
      <c r="F668" s="1"/>
      <c r="G668" s="1"/>
      <c r="H668" s="1"/>
      <c r="I668" s="1"/>
      <c r="J668" s="1"/>
      <c r="K668" s="1"/>
      <c r="L668" s="1"/>
      <c r="M668" s="1"/>
      <c r="N668" s="1"/>
      <c r="O668" s="1"/>
      <c r="P668" s="1"/>
      <c r="Q668" s="1"/>
    </row>
    <row r="669" spans="3:17" ht="12.75">
      <c r="C669" s="1"/>
      <c r="D669" s="1"/>
      <c r="E669" s="1"/>
      <c r="F669" s="1"/>
      <c r="G669" s="1"/>
      <c r="H669" s="1"/>
      <c r="I669" s="1"/>
      <c r="J669" s="1"/>
      <c r="K669" s="1"/>
      <c r="L669" s="1"/>
      <c r="M669" s="1"/>
      <c r="N669" s="1"/>
      <c r="O669" s="1"/>
      <c r="P669" s="1"/>
      <c r="Q669" s="1"/>
    </row>
    <row r="670" spans="3:17" ht="12.75">
      <c r="C670" s="1"/>
      <c r="D670" s="1"/>
      <c r="E670" s="1"/>
      <c r="F670" s="1"/>
      <c r="G670" s="1"/>
      <c r="H670" s="1"/>
      <c r="I670" s="1"/>
      <c r="J670" s="1"/>
      <c r="K670" s="1"/>
      <c r="L670" s="1"/>
      <c r="M670" s="1"/>
      <c r="N670" s="1"/>
      <c r="O670" s="1"/>
      <c r="P670" s="1"/>
      <c r="Q670" s="1"/>
    </row>
    <row r="671" spans="3:17" ht="12.75">
      <c r="C671" s="1"/>
      <c r="D671" s="1"/>
      <c r="E671" s="1"/>
      <c r="F671" s="1"/>
      <c r="G671" s="1"/>
      <c r="H671" s="1"/>
      <c r="I671" s="1"/>
      <c r="J671" s="1"/>
      <c r="K671" s="1"/>
      <c r="L671" s="1"/>
      <c r="M671" s="1"/>
      <c r="N671" s="1"/>
      <c r="O671" s="1"/>
      <c r="P671" s="1"/>
      <c r="Q671" s="1"/>
    </row>
    <row r="672" spans="3:17" ht="12.75">
      <c r="C672" s="1"/>
      <c r="D672" s="1"/>
      <c r="E672" s="1"/>
      <c r="F672" s="1"/>
      <c r="G672" s="1"/>
      <c r="H672" s="1"/>
      <c r="I672" s="1"/>
      <c r="J672" s="1"/>
      <c r="K672" s="1"/>
      <c r="L672" s="1"/>
      <c r="M672" s="1"/>
      <c r="N672" s="1"/>
      <c r="O672" s="1"/>
      <c r="P672" s="1"/>
      <c r="Q672" s="1"/>
    </row>
    <row r="673" spans="3:17" ht="12.75">
      <c r="C673" s="1"/>
      <c r="D673" s="1"/>
      <c r="E673" s="1"/>
      <c r="F673" s="1"/>
      <c r="G673" s="1"/>
      <c r="H673" s="1"/>
      <c r="I673" s="1"/>
      <c r="J673" s="1"/>
      <c r="K673" s="1"/>
      <c r="L673" s="1"/>
      <c r="M673" s="1"/>
      <c r="N673" s="1"/>
      <c r="O673" s="1"/>
      <c r="P673" s="1"/>
      <c r="Q673" s="1"/>
    </row>
    <row r="674" spans="3:17" ht="12.75">
      <c r="C674" s="1"/>
      <c r="D674" s="1"/>
      <c r="E674" s="1"/>
      <c r="F674" s="1"/>
      <c r="G674" s="1"/>
      <c r="H674" s="1"/>
      <c r="I674" s="1"/>
      <c r="J674" s="1"/>
      <c r="K674" s="1"/>
      <c r="L674" s="1"/>
      <c r="M674" s="1"/>
      <c r="N674" s="1"/>
      <c r="O674" s="1"/>
      <c r="P674" s="1"/>
      <c r="Q674" s="1"/>
    </row>
    <row r="675" spans="3:17" ht="12.75">
      <c r="C675" s="1"/>
      <c r="D675" s="1"/>
      <c r="E675" s="1"/>
      <c r="F675" s="1"/>
      <c r="G675" s="1"/>
      <c r="H675" s="1"/>
      <c r="I675" s="1"/>
      <c r="J675" s="1"/>
      <c r="K675" s="1"/>
      <c r="L675" s="1"/>
      <c r="M675" s="1"/>
      <c r="N675" s="1"/>
      <c r="O675" s="1"/>
      <c r="P675" s="1"/>
      <c r="Q675" s="1"/>
    </row>
    <row r="676" spans="3:17" ht="12.75">
      <c r="C676" s="1"/>
      <c r="D676" s="1"/>
      <c r="E676" s="1"/>
      <c r="F676" s="1"/>
      <c r="G676" s="1"/>
      <c r="H676" s="1"/>
      <c r="I676" s="1"/>
      <c r="J676" s="1"/>
      <c r="K676" s="1"/>
      <c r="L676" s="1"/>
      <c r="M676" s="1"/>
      <c r="N676" s="1"/>
      <c r="O676" s="1"/>
      <c r="P676" s="1"/>
      <c r="Q676" s="1"/>
    </row>
    <row r="677" spans="3:17" ht="12.75">
      <c r="C677" s="1"/>
      <c r="D677" s="1"/>
      <c r="E677" s="1"/>
      <c r="F677" s="1"/>
      <c r="G677" s="1"/>
      <c r="H677" s="1"/>
      <c r="I677" s="1"/>
      <c r="J677" s="1"/>
      <c r="K677" s="1"/>
      <c r="L677" s="1"/>
      <c r="M677" s="1"/>
      <c r="N677" s="1"/>
      <c r="O677" s="1"/>
      <c r="P677" s="1"/>
      <c r="Q677" s="1"/>
    </row>
    <row r="678" spans="3:17" ht="12.75">
      <c r="C678" s="1"/>
      <c r="D678" s="1"/>
      <c r="E678" s="1"/>
      <c r="F678" s="1"/>
      <c r="G678" s="1"/>
      <c r="H678" s="1"/>
      <c r="I678" s="1"/>
      <c r="J678" s="1"/>
      <c r="K678" s="1"/>
      <c r="L678" s="1"/>
      <c r="M678" s="1"/>
      <c r="N678" s="1"/>
      <c r="O678" s="1"/>
      <c r="P678" s="1"/>
      <c r="Q678" s="1"/>
    </row>
    <row r="679" spans="3:17" ht="12.75">
      <c r="C679" s="1"/>
      <c r="D679" s="1"/>
      <c r="E679" s="1"/>
      <c r="F679" s="1"/>
      <c r="G679" s="1"/>
      <c r="H679" s="1"/>
      <c r="I679" s="1"/>
      <c r="J679" s="1"/>
      <c r="K679" s="1"/>
      <c r="L679" s="1"/>
      <c r="M679" s="1"/>
      <c r="N679" s="1"/>
      <c r="O679" s="1"/>
      <c r="P679" s="1"/>
      <c r="Q679" s="1"/>
    </row>
    <row r="680" spans="3:17" ht="12.75">
      <c r="C680" s="1"/>
      <c r="D680" s="1"/>
      <c r="E680" s="1"/>
      <c r="F680" s="1"/>
      <c r="G680" s="1"/>
      <c r="H680" s="1"/>
      <c r="I680" s="1"/>
      <c r="J680" s="1"/>
      <c r="K680" s="1"/>
      <c r="L680" s="1"/>
      <c r="M680" s="1"/>
      <c r="N680" s="1"/>
      <c r="O680" s="1"/>
      <c r="P680" s="1"/>
      <c r="Q680" s="1"/>
    </row>
    <row r="681" spans="3:17" ht="12.75">
      <c r="C681" s="1"/>
      <c r="D681" s="1"/>
      <c r="E681" s="1"/>
      <c r="F681" s="1"/>
      <c r="G681" s="1"/>
      <c r="H681" s="1"/>
      <c r="I681" s="1"/>
      <c r="J681" s="1"/>
      <c r="K681" s="1"/>
      <c r="L681" s="1"/>
      <c r="M681" s="1"/>
      <c r="N681" s="1"/>
      <c r="O681" s="1"/>
      <c r="P681" s="1"/>
      <c r="Q681" s="1"/>
    </row>
    <row r="682" spans="3:17" ht="12.75">
      <c r="C682" s="1"/>
      <c r="D682" s="1"/>
      <c r="E682" s="1"/>
      <c r="F682" s="1"/>
      <c r="G682" s="1"/>
      <c r="H682" s="1"/>
      <c r="I682" s="1"/>
      <c r="J682" s="1"/>
      <c r="K682" s="1"/>
      <c r="L682" s="1"/>
      <c r="M682" s="1"/>
      <c r="N682" s="1"/>
      <c r="O682" s="1"/>
      <c r="P682" s="1"/>
      <c r="Q682" s="1"/>
    </row>
    <row r="683" spans="3:17" ht="12.75">
      <c r="C683" s="1"/>
      <c r="D683" s="1"/>
      <c r="E683" s="1"/>
      <c r="F683" s="1"/>
      <c r="G683" s="1"/>
      <c r="H683" s="1"/>
      <c r="I683" s="1"/>
      <c r="J683" s="1"/>
      <c r="K683" s="1"/>
      <c r="L683" s="1"/>
      <c r="M683" s="1"/>
      <c r="N683" s="1"/>
      <c r="O683" s="1"/>
      <c r="P683" s="1"/>
      <c r="Q683" s="1"/>
    </row>
    <row r="684" spans="3:17" ht="12.75">
      <c r="C684" s="1"/>
      <c r="D684" s="1"/>
      <c r="E684" s="1"/>
      <c r="F684" s="1"/>
      <c r="G684" s="1"/>
      <c r="H684" s="1"/>
      <c r="I684" s="1"/>
      <c r="J684" s="1"/>
      <c r="K684" s="1"/>
      <c r="L684" s="1"/>
      <c r="M684" s="1"/>
      <c r="N684" s="1"/>
      <c r="O684" s="1"/>
      <c r="P684" s="1"/>
      <c r="Q684" s="1"/>
    </row>
    <row r="685" spans="3:17" ht="12.75">
      <c r="C685" s="1"/>
      <c r="D685" s="1"/>
      <c r="E685" s="1"/>
      <c r="F685" s="1"/>
      <c r="G685" s="1"/>
      <c r="H685" s="1"/>
      <c r="I685" s="1"/>
      <c r="J685" s="1"/>
      <c r="K685" s="1"/>
      <c r="L685" s="1"/>
      <c r="M685" s="1"/>
      <c r="N685" s="1"/>
      <c r="O685" s="1"/>
      <c r="P685" s="1"/>
      <c r="Q685" s="1"/>
    </row>
    <row r="686" spans="3:17" ht="12.75">
      <c r="C686" s="1"/>
      <c r="D686" s="1"/>
      <c r="E686" s="1"/>
      <c r="F686" s="1"/>
      <c r="G686" s="1"/>
      <c r="H686" s="1"/>
      <c r="I686" s="1"/>
      <c r="J686" s="1"/>
      <c r="K686" s="1"/>
      <c r="L686" s="1"/>
      <c r="M686" s="1"/>
      <c r="N686" s="1"/>
      <c r="O686" s="1"/>
      <c r="P686" s="1"/>
      <c r="Q686" s="1"/>
    </row>
    <row r="687" spans="3:17" ht="12.75">
      <c r="C687" s="1"/>
      <c r="D687" s="1"/>
      <c r="E687" s="1"/>
      <c r="F687" s="1"/>
      <c r="G687" s="1"/>
      <c r="H687" s="1"/>
      <c r="I687" s="1"/>
      <c r="J687" s="1"/>
      <c r="K687" s="1"/>
      <c r="L687" s="1"/>
      <c r="M687" s="1"/>
      <c r="N687" s="1"/>
      <c r="O687" s="1"/>
      <c r="P687" s="1"/>
      <c r="Q687" s="1"/>
    </row>
    <row r="688" spans="3:17" ht="12.75">
      <c r="C688" s="1"/>
      <c r="D688" s="1"/>
      <c r="E688" s="1"/>
      <c r="F688" s="1"/>
      <c r="G688" s="1"/>
      <c r="H688" s="1"/>
      <c r="I688" s="1"/>
      <c r="J688" s="1"/>
      <c r="K688" s="1"/>
      <c r="L688" s="1"/>
      <c r="M688" s="1"/>
      <c r="N688" s="1"/>
      <c r="O688" s="1"/>
      <c r="P688" s="1"/>
      <c r="Q688" s="1"/>
    </row>
    <row r="689" spans="3:17" ht="12.75">
      <c r="C689" s="1"/>
      <c r="D689" s="1"/>
      <c r="E689" s="1"/>
      <c r="F689" s="1"/>
      <c r="G689" s="1"/>
      <c r="H689" s="1"/>
      <c r="I689" s="1"/>
      <c r="J689" s="1"/>
      <c r="K689" s="1"/>
      <c r="L689" s="1"/>
      <c r="M689" s="1"/>
      <c r="N689" s="1"/>
      <c r="O689" s="1"/>
      <c r="P689" s="1"/>
      <c r="Q689" s="1"/>
    </row>
    <row r="690" spans="3:17" ht="12.75">
      <c r="C690" s="1"/>
      <c r="D690" s="1"/>
      <c r="E690" s="1"/>
      <c r="F690" s="1"/>
      <c r="G690" s="1"/>
      <c r="H690" s="1"/>
      <c r="I690" s="1"/>
      <c r="J690" s="1"/>
      <c r="K690" s="1"/>
      <c r="L690" s="1"/>
      <c r="M690" s="1"/>
      <c r="N690" s="1"/>
      <c r="O690" s="1"/>
      <c r="P690" s="1"/>
      <c r="Q690" s="1"/>
    </row>
    <row r="691" spans="3:17" ht="12.75">
      <c r="C691" s="1"/>
      <c r="D691" s="1"/>
      <c r="E691" s="1"/>
      <c r="F691" s="1"/>
      <c r="G691" s="1"/>
      <c r="H691" s="1"/>
      <c r="I691" s="1"/>
      <c r="J691" s="1"/>
      <c r="K691" s="1"/>
      <c r="L691" s="1"/>
      <c r="M691" s="1"/>
      <c r="N691" s="1"/>
      <c r="O691" s="1"/>
      <c r="P691" s="1"/>
      <c r="Q691" s="1"/>
    </row>
  </sheetData>
  <mergeCells count="2">
    <mergeCell ref="B1:Q1"/>
    <mergeCell ref="B2:Q2"/>
  </mergeCells>
  <printOptions horizontalCentered="1" verticalCentered="1"/>
  <pageMargins left="0.45" right="0.1968503937007874" top="0.3937007874015748" bottom="0.68" header="0.1968503937007874" footer="0.45"/>
  <pageSetup fitToHeight="1" fitToWidth="1" horizontalDpi="1200" verticalDpi="1200" orientation="landscape" paperSize="9" scale="86"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AJ34"/>
  <sheetViews>
    <sheetView workbookViewId="0" topLeftCell="I21">
      <selection activeCell="R25" sqref="R25"/>
    </sheetView>
  </sheetViews>
  <sheetFormatPr defaultColWidth="9.140625" defaultRowHeight="12.75"/>
  <cols>
    <col min="1" max="1" width="4.8515625" style="0" customWidth="1"/>
    <col min="2" max="2" width="20.140625" style="0" customWidth="1"/>
  </cols>
  <sheetData>
    <row r="1" spans="1:16" ht="12.75">
      <c r="A1" s="182"/>
      <c r="B1" s="182"/>
      <c r="C1" s="182"/>
      <c r="D1" s="182"/>
      <c r="E1" s="182"/>
      <c r="F1" s="182"/>
      <c r="G1" s="182"/>
      <c r="H1" s="182"/>
      <c r="I1" s="182"/>
      <c r="J1" s="182"/>
      <c r="K1" s="182"/>
      <c r="L1" s="182"/>
      <c r="M1" s="182"/>
      <c r="N1" s="182"/>
      <c r="O1" s="182"/>
      <c r="P1" s="182"/>
    </row>
    <row r="2" spans="1:16" ht="12.75">
      <c r="A2" s="182"/>
      <c r="B2" s="183" t="s">
        <v>138</v>
      </c>
      <c r="C2" s="183"/>
      <c r="D2" s="183"/>
      <c r="E2" s="183"/>
      <c r="F2" s="183"/>
      <c r="G2" s="183"/>
      <c r="H2" s="183"/>
      <c r="I2" s="183"/>
      <c r="J2" s="183"/>
      <c r="K2" s="183"/>
      <c r="L2" s="183"/>
      <c r="M2" s="183"/>
      <c r="N2" s="183"/>
      <c r="O2" s="183"/>
      <c r="P2" s="183"/>
    </row>
    <row r="3" spans="1:16" ht="15.75" customHeight="1">
      <c r="A3" s="182"/>
      <c r="B3" s="759" t="s">
        <v>34</v>
      </c>
      <c r="C3" s="759"/>
      <c r="D3" s="759"/>
      <c r="E3" s="759"/>
      <c r="F3" s="759"/>
      <c r="G3" s="759"/>
      <c r="H3" s="759"/>
      <c r="I3" s="759"/>
      <c r="J3" s="759"/>
      <c r="K3" s="759"/>
      <c r="L3" s="759"/>
      <c r="M3" s="759"/>
      <c r="N3" s="759"/>
      <c r="O3" s="759"/>
      <c r="P3" s="759"/>
    </row>
    <row r="4" spans="1:16" ht="12.75" customHeight="1">
      <c r="A4" s="182"/>
      <c r="B4" s="760" t="s">
        <v>35</v>
      </c>
      <c r="C4" s="760"/>
      <c r="D4" s="760"/>
      <c r="E4" s="760"/>
      <c r="F4" s="760"/>
      <c r="G4" s="760"/>
      <c r="H4" s="760"/>
      <c r="I4" s="760"/>
      <c r="J4" s="760"/>
      <c r="K4" s="760"/>
      <c r="L4" s="760"/>
      <c r="M4" s="760"/>
      <c r="N4" s="760"/>
      <c r="O4" s="760"/>
      <c r="P4" s="760"/>
    </row>
    <row r="5" spans="1:16" ht="12.75" customHeight="1">
      <c r="A5" s="182"/>
      <c r="B5" s="761" t="s">
        <v>36</v>
      </c>
      <c r="C5" s="761"/>
      <c r="D5" s="761"/>
      <c r="E5" s="761"/>
      <c r="F5" s="761"/>
      <c r="G5" s="761"/>
      <c r="H5" s="761"/>
      <c r="I5" s="761"/>
      <c r="J5" s="761"/>
      <c r="K5" s="761"/>
      <c r="L5" s="761"/>
      <c r="M5" s="761"/>
      <c r="N5" s="761"/>
      <c r="O5" s="761"/>
      <c r="P5" s="761"/>
    </row>
    <row r="6" spans="1:16" ht="12.75" customHeight="1">
      <c r="A6" s="182"/>
      <c r="B6" s="760" t="s">
        <v>39</v>
      </c>
      <c r="C6" s="760"/>
      <c r="D6" s="760"/>
      <c r="E6" s="760"/>
      <c r="F6" s="760"/>
      <c r="G6" s="760"/>
      <c r="H6" s="760"/>
      <c r="I6" s="760"/>
      <c r="J6" s="760"/>
      <c r="K6" s="760"/>
      <c r="L6" s="760"/>
      <c r="M6" s="760"/>
      <c r="N6" s="760"/>
      <c r="O6" s="760"/>
      <c r="P6" s="760"/>
    </row>
    <row r="7" spans="1:16" ht="12.75">
      <c r="A7" s="182"/>
      <c r="B7" s="762" t="s">
        <v>266</v>
      </c>
      <c r="C7" s="762"/>
      <c r="D7" s="762"/>
      <c r="E7" s="762"/>
      <c r="F7" s="762"/>
      <c r="G7" s="763"/>
      <c r="H7" s="763"/>
      <c r="I7" s="763"/>
      <c r="J7" s="763"/>
      <c r="K7" s="764" t="s">
        <v>40</v>
      </c>
      <c r="L7" s="764"/>
      <c r="M7" s="764"/>
      <c r="N7" s="764"/>
      <c r="O7" s="764"/>
      <c r="P7" s="764"/>
    </row>
    <row r="8" spans="1:16" ht="22.5">
      <c r="A8" s="182"/>
      <c r="B8" s="765" t="s">
        <v>41</v>
      </c>
      <c r="C8" s="765" t="s">
        <v>628</v>
      </c>
      <c r="D8" s="765" t="s">
        <v>674</v>
      </c>
      <c r="E8" s="765" t="s">
        <v>1062</v>
      </c>
      <c r="F8" s="765" t="s">
        <v>344</v>
      </c>
      <c r="G8" s="765" t="s">
        <v>345</v>
      </c>
      <c r="H8" s="765" t="s">
        <v>589</v>
      </c>
      <c r="I8" s="765" t="s">
        <v>43</v>
      </c>
      <c r="J8" s="765" t="s">
        <v>346</v>
      </c>
      <c r="K8" s="765" t="s">
        <v>758</v>
      </c>
      <c r="L8" s="765" t="s">
        <v>44</v>
      </c>
      <c r="M8" s="765" t="s">
        <v>264</v>
      </c>
      <c r="N8" s="765" t="s">
        <v>713</v>
      </c>
      <c r="O8" s="765" t="s">
        <v>714</v>
      </c>
      <c r="P8" s="765" t="s">
        <v>45</v>
      </c>
    </row>
    <row r="9" spans="1:16" ht="18" customHeight="1">
      <c r="A9" s="182"/>
      <c r="B9" s="766" t="s">
        <v>46</v>
      </c>
      <c r="C9" s="766"/>
      <c r="D9" s="766"/>
      <c r="E9" s="766"/>
      <c r="F9" s="766"/>
      <c r="G9" s="766"/>
      <c r="H9" s="766"/>
      <c r="I9" s="766"/>
      <c r="J9" s="766"/>
      <c r="K9" s="766"/>
      <c r="L9" s="766"/>
      <c r="M9" s="766"/>
      <c r="N9" s="766"/>
      <c r="O9" s="766"/>
      <c r="P9" s="766"/>
    </row>
    <row r="10" spans="1:16" ht="18" customHeight="1">
      <c r="A10" s="182"/>
      <c r="B10" s="767" t="s">
        <v>118</v>
      </c>
      <c r="C10" s="768">
        <v>18</v>
      </c>
      <c r="D10" s="768">
        <v>13</v>
      </c>
      <c r="E10" s="768">
        <v>14</v>
      </c>
      <c r="F10" s="768">
        <v>38</v>
      </c>
      <c r="G10" s="768">
        <v>42</v>
      </c>
      <c r="H10" s="768">
        <v>18</v>
      </c>
      <c r="I10" s="768">
        <v>121</v>
      </c>
      <c r="J10" s="768">
        <v>79</v>
      </c>
      <c r="K10" s="768">
        <v>79</v>
      </c>
      <c r="L10" s="768">
        <v>107</v>
      </c>
      <c r="M10" s="768">
        <v>20</v>
      </c>
      <c r="N10" s="768">
        <v>8</v>
      </c>
      <c r="O10" s="768">
        <v>10</v>
      </c>
      <c r="P10" s="768">
        <v>10</v>
      </c>
    </row>
    <row r="11" spans="1:16" ht="18" customHeight="1">
      <c r="A11" s="182"/>
      <c r="B11" s="767" t="s">
        <v>117</v>
      </c>
      <c r="C11" s="768">
        <v>13</v>
      </c>
      <c r="D11" s="768">
        <v>12</v>
      </c>
      <c r="E11" s="768">
        <v>14</v>
      </c>
      <c r="F11" s="768">
        <v>38</v>
      </c>
      <c r="G11" s="768">
        <v>44</v>
      </c>
      <c r="H11" s="768">
        <v>18</v>
      </c>
      <c r="I11" s="768">
        <v>95</v>
      </c>
      <c r="J11" s="768">
        <v>82</v>
      </c>
      <c r="K11" s="768">
        <v>78</v>
      </c>
      <c r="L11" s="768">
        <v>188</v>
      </c>
      <c r="M11" s="768">
        <v>24</v>
      </c>
      <c r="N11" s="768">
        <v>6</v>
      </c>
      <c r="O11" s="768">
        <v>8</v>
      </c>
      <c r="P11" s="768">
        <v>10</v>
      </c>
    </row>
    <row r="12" spans="1:16" ht="18" customHeight="1">
      <c r="A12" s="182"/>
      <c r="B12" s="767" t="s">
        <v>265</v>
      </c>
      <c r="C12" s="768">
        <v>20</v>
      </c>
      <c r="D12" s="768" t="s">
        <v>97</v>
      </c>
      <c r="E12" s="768">
        <v>14</v>
      </c>
      <c r="F12" s="768">
        <v>35</v>
      </c>
      <c r="G12" s="768">
        <v>40</v>
      </c>
      <c r="H12" s="768">
        <v>18</v>
      </c>
      <c r="I12" s="768">
        <v>100</v>
      </c>
      <c r="J12" s="768">
        <v>85</v>
      </c>
      <c r="K12" s="768">
        <v>72</v>
      </c>
      <c r="L12" s="768">
        <v>100</v>
      </c>
      <c r="M12" s="768">
        <v>16</v>
      </c>
      <c r="N12" s="768">
        <v>8</v>
      </c>
      <c r="O12" s="768">
        <v>8</v>
      </c>
      <c r="P12" s="768">
        <v>8</v>
      </c>
    </row>
    <row r="13" spans="1:16" ht="18" customHeight="1">
      <c r="A13" s="182"/>
      <c r="B13" s="766" t="s">
        <v>119</v>
      </c>
      <c r="C13" s="766"/>
      <c r="D13" s="766"/>
      <c r="E13" s="766"/>
      <c r="F13" s="766"/>
      <c r="G13" s="766"/>
      <c r="H13" s="766"/>
      <c r="I13" s="766"/>
      <c r="J13" s="766"/>
      <c r="K13" s="766"/>
      <c r="L13" s="766"/>
      <c r="M13" s="766"/>
      <c r="N13" s="766"/>
      <c r="O13" s="766"/>
      <c r="P13" s="766"/>
    </row>
    <row r="14" spans="1:16" ht="18" customHeight="1">
      <c r="A14" s="182"/>
      <c r="B14" s="767" t="s">
        <v>120</v>
      </c>
      <c r="C14" s="768">
        <v>14.5</v>
      </c>
      <c r="D14" s="768">
        <v>12.25</v>
      </c>
      <c r="E14" s="768">
        <v>13.5</v>
      </c>
      <c r="F14" s="768">
        <v>30.5</v>
      </c>
      <c r="G14" s="768">
        <v>39.5</v>
      </c>
      <c r="H14" s="768">
        <v>15.5</v>
      </c>
      <c r="I14" s="768">
        <v>73.5</v>
      </c>
      <c r="J14" s="768">
        <v>58</v>
      </c>
      <c r="K14" s="768">
        <v>56.5</v>
      </c>
      <c r="L14" s="768">
        <v>120</v>
      </c>
      <c r="M14" s="768">
        <v>20</v>
      </c>
      <c r="N14" s="768">
        <v>9</v>
      </c>
      <c r="O14" s="768">
        <v>6.5</v>
      </c>
      <c r="P14" s="768">
        <v>5</v>
      </c>
    </row>
    <row r="15" spans="1:16" ht="18" customHeight="1">
      <c r="A15" s="182"/>
      <c r="B15" s="767" t="s">
        <v>121</v>
      </c>
      <c r="C15" s="768">
        <v>12</v>
      </c>
      <c r="D15" s="768">
        <v>11</v>
      </c>
      <c r="E15" s="768">
        <v>12</v>
      </c>
      <c r="F15" s="768">
        <v>28</v>
      </c>
      <c r="G15" s="768">
        <v>34</v>
      </c>
      <c r="H15" s="768">
        <v>15</v>
      </c>
      <c r="I15" s="768">
        <v>83</v>
      </c>
      <c r="J15" s="768">
        <v>62</v>
      </c>
      <c r="K15" s="768">
        <v>47</v>
      </c>
      <c r="L15" s="768">
        <v>120</v>
      </c>
      <c r="M15" s="768">
        <v>20</v>
      </c>
      <c r="N15" s="768">
        <v>6</v>
      </c>
      <c r="O15" s="768">
        <v>8</v>
      </c>
      <c r="P15" s="768">
        <v>7</v>
      </c>
    </row>
    <row r="16" spans="1:16" ht="18" customHeight="1">
      <c r="A16" s="182"/>
      <c r="B16" s="767" t="s">
        <v>122</v>
      </c>
      <c r="C16" s="768">
        <v>16</v>
      </c>
      <c r="D16" s="768">
        <v>15.5</v>
      </c>
      <c r="E16" s="768">
        <v>17</v>
      </c>
      <c r="F16" s="768">
        <v>38</v>
      </c>
      <c r="G16" s="768">
        <v>40</v>
      </c>
      <c r="H16" s="768">
        <v>17.5</v>
      </c>
      <c r="I16" s="768">
        <v>91</v>
      </c>
      <c r="J16" s="768">
        <v>75</v>
      </c>
      <c r="K16" s="768">
        <v>68</v>
      </c>
      <c r="L16" s="768">
        <v>144</v>
      </c>
      <c r="M16" s="768">
        <v>20</v>
      </c>
      <c r="N16" s="768">
        <v>9</v>
      </c>
      <c r="O16" s="768">
        <v>7</v>
      </c>
      <c r="P16" s="768">
        <v>10</v>
      </c>
    </row>
    <row r="17" spans="1:16" ht="18" customHeight="1">
      <c r="A17" s="182"/>
      <c r="B17" s="766" t="s">
        <v>123</v>
      </c>
      <c r="C17" s="766"/>
      <c r="D17" s="766"/>
      <c r="E17" s="766"/>
      <c r="F17" s="766"/>
      <c r="G17" s="766"/>
      <c r="H17" s="766"/>
      <c r="I17" s="766"/>
      <c r="J17" s="766"/>
      <c r="K17" s="766"/>
      <c r="L17" s="766"/>
      <c r="M17" s="766"/>
      <c r="N17" s="766"/>
      <c r="O17" s="766"/>
      <c r="P17" s="766"/>
    </row>
    <row r="18" spans="1:18" ht="18" customHeight="1">
      <c r="A18" s="182"/>
      <c r="B18" s="767" t="s">
        <v>131</v>
      </c>
      <c r="C18" s="767">
        <v>15</v>
      </c>
      <c r="D18" s="768" t="s">
        <v>97</v>
      </c>
      <c r="E18" s="768">
        <v>18</v>
      </c>
      <c r="F18" s="768">
        <v>33</v>
      </c>
      <c r="G18" s="768">
        <v>38</v>
      </c>
      <c r="H18" s="768">
        <v>18</v>
      </c>
      <c r="I18" s="768" t="s">
        <v>97</v>
      </c>
      <c r="J18" s="768">
        <v>72</v>
      </c>
      <c r="K18" s="768">
        <v>60</v>
      </c>
      <c r="L18" s="768">
        <v>100</v>
      </c>
      <c r="M18" s="768" t="s">
        <v>116</v>
      </c>
      <c r="N18" s="768">
        <v>8</v>
      </c>
      <c r="O18" s="768">
        <v>10</v>
      </c>
      <c r="P18" s="768">
        <v>9</v>
      </c>
      <c r="Q18" s="8"/>
      <c r="R18" s="8"/>
    </row>
    <row r="19" spans="1:18" ht="18" customHeight="1">
      <c r="A19" s="182"/>
      <c r="B19" s="767" t="s">
        <v>127</v>
      </c>
      <c r="C19" s="767">
        <v>18</v>
      </c>
      <c r="D19" s="768" t="s">
        <v>97</v>
      </c>
      <c r="E19" s="768">
        <v>15</v>
      </c>
      <c r="F19" s="768" t="s">
        <v>116</v>
      </c>
      <c r="G19" s="768">
        <v>45</v>
      </c>
      <c r="H19" s="768">
        <v>20</v>
      </c>
      <c r="I19" s="768" t="s">
        <v>97</v>
      </c>
      <c r="J19" s="768">
        <v>66</v>
      </c>
      <c r="K19" s="768">
        <v>66</v>
      </c>
      <c r="L19" s="768">
        <v>120</v>
      </c>
      <c r="M19" s="768">
        <v>28</v>
      </c>
      <c r="N19" s="768">
        <v>18</v>
      </c>
      <c r="O19" s="768">
        <v>20</v>
      </c>
      <c r="P19" s="768">
        <v>10</v>
      </c>
      <c r="Q19" s="8"/>
      <c r="R19" s="8"/>
    </row>
    <row r="20" spans="1:18" ht="18" customHeight="1">
      <c r="A20" s="182"/>
      <c r="B20" s="767" t="s">
        <v>128</v>
      </c>
      <c r="C20" s="768">
        <v>12</v>
      </c>
      <c r="D20" s="768">
        <v>15.5</v>
      </c>
      <c r="E20" s="768">
        <v>16</v>
      </c>
      <c r="F20" s="768">
        <v>36</v>
      </c>
      <c r="G20" s="768">
        <v>40</v>
      </c>
      <c r="H20" s="768">
        <v>18.5</v>
      </c>
      <c r="I20" s="768" t="s">
        <v>116</v>
      </c>
      <c r="J20" s="768">
        <v>72</v>
      </c>
      <c r="K20" s="768">
        <v>65</v>
      </c>
      <c r="L20" s="768">
        <v>120</v>
      </c>
      <c r="M20" s="768">
        <v>18</v>
      </c>
      <c r="N20" s="768">
        <v>5</v>
      </c>
      <c r="O20" s="768">
        <v>7</v>
      </c>
      <c r="P20" s="768">
        <v>9.5</v>
      </c>
      <c r="Q20" s="8"/>
      <c r="R20" s="8"/>
    </row>
    <row r="21" spans="1:18" ht="18" customHeight="1">
      <c r="A21" s="182"/>
      <c r="B21" s="767" t="s">
        <v>124</v>
      </c>
      <c r="C21" s="768">
        <v>14</v>
      </c>
      <c r="D21" s="768">
        <v>13</v>
      </c>
      <c r="E21" s="768">
        <v>15</v>
      </c>
      <c r="F21" s="768">
        <v>34</v>
      </c>
      <c r="G21" s="768">
        <v>40</v>
      </c>
      <c r="H21" s="768">
        <v>17</v>
      </c>
      <c r="I21" s="768" t="s">
        <v>97</v>
      </c>
      <c r="J21" s="768">
        <v>66</v>
      </c>
      <c r="K21" s="768">
        <v>70</v>
      </c>
      <c r="L21" s="768">
        <v>75</v>
      </c>
      <c r="M21" s="768">
        <v>20</v>
      </c>
      <c r="N21" s="768">
        <v>8</v>
      </c>
      <c r="O21" s="768">
        <v>7.5</v>
      </c>
      <c r="P21" s="768">
        <v>9</v>
      </c>
      <c r="Q21" s="8"/>
      <c r="R21" s="8"/>
    </row>
    <row r="22" spans="1:18" ht="18" customHeight="1">
      <c r="A22" s="182"/>
      <c r="B22" s="767" t="s">
        <v>130</v>
      </c>
      <c r="C22" s="768">
        <v>14</v>
      </c>
      <c r="D22" s="768" t="s">
        <v>97</v>
      </c>
      <c r="E22" s="768">
        <v>14.5</v>
      </c>
      <c r="F22" s="768">
        <v>36</v>
      </c>
      <c r="G22" s="768">
        <v>36</v>
      </c>
      <c r="H22" s="768">
        <v>17</v>
      </c>
      <c r="I22" s="768">
        <v>92</v>
      </c>
      <c r="J22" s="768">
        <v>78</v>
      </c>
      <c r="K22" s="768">
        <v>65</v>
      </c>
      <c r="L22" s="768">
        <v>100</v>
      </c>
      <c r="M22" s="768">
        <v>30</v>
      </c>
      <c r="N22" s="768">
        <v>5</v>
      </c>
      <c r="O22" s="768">
        <v>8</v>
      </c>
      <c r="P22" s="768">
        <v>6.5</v>
      </c>
      <c r="Q22" s="8"/>
      <c r="R22" s="8"/>
    </row>
    <row r="23" spans="1:18" ht="18" customHeight="1">
      <c r="A23" s="182"/>
      <c r="B23" s="767" t="s">
        <v>125</v>
      </c>
      <c r="C23" s="768">
        <v>13</v>
      </c>
      <c r="D23" s="768">
        <v>12</v>
      </c>
      <c r="E23" s="768">
        <v>13</v>
      </c>
      <c r="F23" s="768">
        <v>31</v>
      </c>
      <c r="G23" s="768">
        <v>41</v>
      </c>
      <c r="H23" s="768">
        <v>16</v>
      </c>
      <c r="I23" s="768">
        <v>90</v>
      </c>
      <c r="J23" s="768">
        <v>71</v>
      </c>
      <c r="K23" s="768">
        <v>64</v>
      </c>
      <c r="L23" s="768">
        <v>120</v>
      </c>
      <c r="M23" s="768">
        <v>16</v>
      </c>
      <c r="N23" s="768">
        <v>4.5</v>
      </c>
      <c r="O23" s="768">
        <v>5</v>
      </c>
      <c r="P23" s="768">
        <v>7</v>
      </c>
      <c r="Q23" s="8"/>
      <c r="R23" s="8"/>
    </row>
    <row r="24" spans="1:18" ht="18" customHeight="1">
      <c r="A24" s="182"/>
      <c r="B24" s="767" t="s">
        <v>126</v>
      </c>
      <c r="C24" s="768">
        <v>15.5</v>
      </c>
      <c r="D24" s="768" t="s">
        <v>97</v>
      </c>
      <c r="E24" s="768">
        <v>17</v>
      </c>
      <c r="F24" s="768">
        <v>34</v>
      </c>
      <c r="G24" s="768">
        <v>39.5</v>
      </c>
      <c r="H24" s="768">
        <v>19</v>
      </c>
      <c r="I24" s="768" t="s">
        <v>97</v>
      </c>
      <c r="J24" s="768">
        <v>73</v>
      </c>
      <c r="K24" s="768">
        <v>73</v>
      </c>
      <c r="L24" s="768">
        <v>200</v>
      </c>
      <c r="M24" s="768">
        <v>31</v>
      </c>
      <c r="N24" s="768">
        <v>8</v>
      </c>
      <c r="O24" s="768">
        <v>9</v>
      </c>
      <c r="P24" s="768">
        <v>10</v>
      </c>
      <c r="Q24" s="8"/>
      <c r="R24" s="8"/>
    </row>
    <row r="25" spans="1:16" ht="18" customHeight="1">
      <c r="A25" s="182"/>
      <c r="B25" s="766" t="s">
        <v>132</v>
      </c>
      <c r="C25" s="766"/>
      <c r="D25" s="766"/>
      <c r="E25" s="766"/>
      <c r="F25" s="766"/>
      <c r="G25" s="766"/>
      <c r="H25" s="766"/>
      <c r="I25" s="766"/>
      <c r="J25" s="766"/>
      <c r="K25" s="766"/>
      <c r="L25" s="766"/>
      <c r="M25" s="766"/>
      <c r="N25" s="766"/>
      <c r="O25" s="766"/>
      <c r="P25" s="766"/>
    </row>
    <row r="26" spans="1:36" ht="18" customHeight="1">
      <c r="A26" s="182"/>
      <c r="B26" s="767" t="s">
        <v>134</v>
      </c>
      <c r="C26" s="768">
        <v>12</v>
      </c>
      <c r="D26" s="768">
        <v>16</v>
      </c>
      <c r="E26" s="768">
        <v>17</v>
      </c>
      <c r="F26" s="768">
        <v>36</v>
      </c>
      <c r="G26" s="768">
        <v>43</v>
      </c>
      <c r="H26" s="768">
        <v>17</v>
      </c>
      <c r="I26" s="768">
        <v>72</v>
      </c>
      <c r="J26" s="768" t="s">
        <v>97</v>
      </c>
      <c r="K26" s="768">
        <v>66</v>
      </c>
      <c r="L26" s="768">
        <v>220</v>
      </c>
      <c r="M26" s="768">
        <v>16</v>
      </c>
      <c r="N26" s="768">
        <v>10</v>
      </c>
      <c r="O26" s="768">
        <v>8</v>
      </c>
      <c r="P26" s="768">
        <v>9</v>
      </c>
      <c r="Q26" s="8"/>
      <c r="R26" s="8"/>
      <c r="S26" s="8"/>
      <c r="T26" s="8"/>
      <c r="U26" s="8"/>
      <c r="V26" s="8"/>
      <c r="W26" s="8"/>
      <c r="X26" s="8"/>
      <c r="Y26" s="8"/>
      <c r="Z26" s="8"/>
      <c r="AA26" s="8"/>
      <c r="AB26" s="8"/>
      <c r="AC26" s="8"/>
      <c r="AD26" s="8"/>
      <c r="AE26" s="8"/>
      <c r="AF26" s="8"/>
      <c r="AG26" s="8"/>
      <c r="AH26" s="8"/>
      <c r="AI26" s="8"/>
      <c r="AJ26" s="8"/>
    </row>
    <row r="27" spans="1:36" ht="18" customHeight="1">
      <c r="A27" s="182"/>
      <c r="B27" s="767" t="s">
        <v>136</v>
      </c>
      <c r="C27" s="768">
        <v>16</v>
      </c>
      <c r="D27" s="768">
        <v>17</v>
      </c>
      <c r="E27" s="768">
        <v>19</v>
      </c>
      <c r="F27" s="768">
        <v>36</v>
      </c>
      <c r="G27" s="768">
        <v>42</v>
      </c>
      <c r="H27" s="768">
        <v>16</v>
      </c>
      <c r="I27" s="768">
        <v>78</v>
      </c>
      <c r="J27" s="768" t="s">
        <v>97</v>
      </c>
      <c r="K27" s="768">
        <v>74</v>
      </c>
      <c r="L27" s="768">
        <v>230</v>
      </c>
      <c r="M27" s="768">
        <v>18</v>
      </c>
      <c r="N27" s="768">
        <v>8</v>
      </c>
      <c r="O27" s="768">
        <v>8</v>
      </c>
      <c r="P27" s="768">
        <v>10</v>
      </c>
      <c r="Q27" s="8"/>
      <c r="R27" s="8"/>
      <c r="S27" s="8"/>
      <c r="T27" s="8"/>
      <c r="U27" s="8"/>
      <c r="V27" s="8"/>
      <c r="W27" s="8"/>
      <c r="X27" s="8"/>
      <c r="Y27" s="8"/>
      <c r="Z27" s="8"/>
      <c r="AA27" s="8"/>
      <c r="AB27" s="8"/>
      <c r="AC27" s="8"/>
      <c r="AD27" s="8"/>
      <c r="AE27" s="8"/>
      <c r="AF27" s="8"/>
      <c r="AG27" s="8"/>
      <c r="AH27" s="8"/>
      <c r="AI27" s="8"/>
      <c r="AJ27" s="8"/>
    </row>
    <row r="28" spans="1:36" ht="18" customHeight="1">
      <c r="A28" s="182"/>
      <c r="B28" s="767" t="s">
        <v>133</v>
      </c>
      <c r="C28" s="768">
        <v>11</v>
      </c>
      <c r="D28" s="768">
        <v>12</v>
      </c>
      <c r="E28" s="768">
        <v>16</v>
      </c>
      <c r="F28" s="768">
        <v>30</v>
      </c>
      <c r="G28" s="768">
        <v>36</v>
      </c>
      <c r="H28" s="768">
        <v>14.8</v>
      </c>
      <c r="I28" s="768">
        <v>67</v>
      </c>
      <c r="J28" s="768">
        <v>70</v>
      </c>
      <c r="K28" s="768">
        <v>60</v>
      </c>
      <c r="L28" s="768">
        <v>120</v>
      </c>
      <c r="M28" s="768">
        <v>18</v>
      </c>
      <c r="N28" s="768">
        <v>12</v>
      </c>
      <c r="O28" s="768">
        <v>7</v>
      </c>
      <c r="P28" s="768">
        <v>7</v>
      </c>
      <c r="Q28" s="8"/>
      <c r="R28" s="8"/>
      <c r="S28" s="8"/>
      <c r="T28" s="8"/>
      <c r="U28" s="8"/>
      <c r="V28" s="8"/>
      <c r="W28" s="8"/>
      <c r="X28" s="8"/>
      <c r="Y28" s="8"/>
      <c r="Z28" s="8"/>
      <c r="AA28" s="8"/>
      <c r="AB28" s="8"/>
      <c r="AC28" s="8"/>
      <c r="AD28" s="8"/>
      <c r="AE28" s="8"/>
      <c r="AF28" s="8"/>
      <c r="AG28" s="8"/>
      <c r="AH28" s="8"/>
      <c r="AI28" s="8"/>
      <c r="AJ28" s="8"/>
    </row>
    <row r="29" spans="1:36" ht="18" customHeight="1">
      <c r="A29" s="182"/>
      <c r="B29" s="767" t="s">
        <v>135</v>
      </c>
      <c r="C29" s="768">
        <v>18</v>
      </c>
      <c r="D29" s="768">
        <v>18</v>
      </c>
      <c r="E29" s="768">
        <v>18</v>
      </c>
      <c r="F29" s="768">
        <v>44</v>
      </c>
      <c r="G29" s="768">
        <v>40</v>
      </c>
      <c r="H29" s="768">
        <v>17.5</v>
      </c>
      <c r="I29" s="768">
        <v>78</v>
      </c>
      <c r="J29" s="768">
        <v>98</v>
      </c>
      <c r="K29" s="768">
        <v>73</v>
      </c>
      <c r="L29" s="768">
        <v>158</v>
      </c>
      <c r="M29" s="768">
        <v>19</v>
      </c>
      <c r="N29" s="768">
        <v>12</v>
      </c>
      <c r="O29" s="768">
        <v>10</v>
      </c>
      <c r="P29" s="768">
        <v>5.5</v>
      </c>
      <c r="Q29" s="8"/>
      <c r="R29" s="8"/>
      <c r="S29" s="8"/>
      <c r="T29" s="8"/>
      <c r="U29" s="8"/>
      <c r="V29" s="8"/>
      <c r="W29" s="8"/>
      <c r="X29" s="8"/>
      <c r="Y29" s="8"/>
      <c r="Z29" s="8"/>
      <c r="AA29" s="8"/>
      <c r="AB29" s="8"/>
      <c r="AC29" s="8"/>
      <c r="AD29" s="8"/>
      <c r="AE29" s="8"/>
      <c r="AF29" s="8"/>
      <c r="AG29" s="8"/>
      <c r="AH29" s="8"/>
      <c r="AI29" s="8"/>
      <c r="AJ29" s="8"/>
    </row>
    <row r="30" spans="1:16" ht="18" customHeight="1">
      <c r="A30" s="769"/>
      <c r="B30" s="770" t="s">
        <v>47</v>
      </c>
      <c r="C30" s="771"/>
      <c r="D30" s="771"/>
      <c r="E30" s="771"/>
      <c r="F30" s="771"/>
      <c r="G30" s="771"/>
      <c r="H30" s="771"/>
      <c r="I30" s="771"/>
      <c r="J30" s="771"/>
      <c r="K30" s="771"/>
      <c r="L30" s="771"/>
      <c r="M30" s="771"/>
      <c r="N30" s="771"/>
      <c r="O30" s="771"/>
      <c r="P30" s="771"/>
    </row>
    <row r="31" spans="1:16" ht="12.75">
      <c r="A31" s="182"/>
      <c r="B31" s="772" t="s">
        <v>137</v>
      </c>
      <c r="C31" s="763"/>
      <c r="D31" s="763"/>
      <c r="E31" s="763"/>
      <c r="F31" s="763"/>
      <c r="G31" s="763"/>
      <c r="H31" s="763"/>
      <c r="I31" s="763"/>
      <c r="J31" s="763"/>
      <c r="K31" s="763"/>
      <c r="L31" s="763"/>
      <c r="M31" s="763"/>
      <c r="N31" s="763"/>
      <c r="O31" s="763"/>
      <c r="P31" s="763"/>
    </row>
    <row r="32" spans="2:16" ht="12.75">
      <c r="B32" s="28"/>
      <c r="C32" s="28"/>
      <c r="D32" s="28"/>
      <c r="E32" s="28"/>
      <c r="F32" s="28"/>
      <c r="G32" s="28"/>
      <c r="H32" s="28"/>
      <c r="I32" s="28"/>
      <c r="J32" s="28"/>
      <c r="K32" s="28"/>
      <c r="L32" s="28"/>
      <c r="M32" s="28"/>
      <c r="N32" s="28"/>
      <c r="O32" s="28"/>
      <c r="P32" s="28"/>
    </row>
    <row r="34" ht="12.75">
      <c r="B34" s="83"/>
    </row>
  </sheetData>
  <mergeCells count="11">
    <mergeCell ref="B6:P6"/>
    <mergeCell ref="B2:P2"/>
    <mergeCell ref="B25:P25"/>
    <mergeCell ref="B7:F7"/>
    <mergeCell ref="K7:P7"/>
    <mergeCell ref="B3:P3"/>
    <mergeCell ref="B5:P5"/>
    <mergeCell ref="B4:P4"/>
    <mergeCell ref="B9:P9"/>
    <mergeCell ref="B13:P13"/>
    <mergeCell ref="B17:P17"/>
  </mergeCells>
  <printOptions horizontalCentered="1" verticalCentered="1"/>
  <pageMargins left="0.33" right="0.1968503937007874" top="0.3937007874015748" bottom="0.68" header="0.1968503937007874" footer="0.45"/>
  <pageSetup fitToHeight="1" fitToWidth="1" horizontalDpi="1200" verticalDpi="1200" orientation="landscape" paperSize="9" scale="61" r:id="rId2"/>
  <drawing r:id="rId1"/>
</worksheet>
</file>

<file path=xl/worksheets/sheet37.xml><?xml version="1.0" encoding="utf-8"?>
<worksheet xmlns="http://schemas.openxmlformats.org/spreadsheetml/2006/main" xmlns:r="http://schemas.openxmlformats.org/officeDocument/2006/relationships">
  <sheetPr codeName="Sheet26">
    <pageSetUpPr fitToPage="1"/>
  </sheetPr>
  <dimension ref="A1:J36"/>
  <sheetViews>
    <sheetView showGridLines="0" workbookViewId="0" topLeftCell="A13">
      <selection activeCell="I8" sqref="I8"/>
    </sheetView>
  </sheetViews>
  <sheetFormatPr defaultColWidth="9.140625" defaultRowHeight="12.75"/>
  <cols>
    <col min="1" max="1" width="10.00390625" style="0" customWidth="1"/>
    <col min="2" max="2" width="8.57421875" style="0" customWidth="1"/>
    <col min="4" max="4" width="8.57421875" style="0" customWidth="1"/>
  </cols>
  <sheetData>
    <row r="1" spans="1:7" ht="12.75">
      <c r="A1" s="617" t="s">
        <v>602</v>
      </c>
      <c r="B1" s="617"/>
      <c r="C1" s="617"/>
      <c r="D1" s="617"/>
      <c r="E1" s="617"/>
      <c r="F1" s="617"/>
      <c r="G1" s="617"/>
    </row>
    <row r="2" spans="1:7" ht="12.75">
      <c r="A2" s="617" t="s">
        <v>603</v>
      </c>
      <c r="B2" s="617"/>
      <c r="C2" s="617"/>
      <c r="D2" s="617"/>
      <c r="E2" s="617"/>
      <c r="F2" s="617"/>
      <c r="G2" s="617"/>
    </row>
    <row r="3" spans="1:7" ht="12.75">
      <c r="A3" s="784" t="s">
        <v>729</v>
      </c>
      <c r="B3" s="784"/>
      <c r="C3" s="784"/>
      <c r="D3" s="784"/>
      <c r="E3" s="784"/>
      <c r="F3" s="784"/>
      <c r="G3" s="784"/>
    </row>
    <row r="4" spans="1:7" ht="12.75">
      <c r="A4" s="785" t="s">
        <v>1073</v>
      </c>
      <c r="B4" s="786" t="s">
        <v>277</v>
      </c>
      <c r="C4" s="787"/>
      <c r="D4" s="788" t="s">
        <v>1141</v>
      </c>
      <c r="E4" s="788"/>
      <c r="F4" s="788" t="s">
        <v>822</v>
      </c>
      <c r="G4" s="788"/>
    </row>
    <row r="5" spans="1:7" ht="12.75">
      <c r="A5" s="789"/>
      <c r="B5" s="620" t="s">
        <v>1071</v>
      </c>
      <c r="C5" s="620" t="s">
        <v>1068</v>
      </c>
      <c r="D5" s="620" t="s">
        <v>1071</v>
      </c>
      <c r="E5" s="620" t="s">
        <v>1068</v>
      </c>
      <c r="F5" s="620" t="s">
        <v>1071</v>
      </c>
      <c r="G5" s="620" t="s">
        <v>1068</v>
      </c>
    </row>
    <row r="6" spans="1:7" ht="21.75" customHeight="1">
      <c r="A6" s="621" t="s">
        <v>1051</v>
      </c>
      <c r="B6" s="622">
        <v>13211</v>
      </c>
      <c r="C6" s="622">
        <v>63171</v>
      </c>
      <c r="D6" s="622">
        <v>14335</v>
      </c>
      <c r="E6" s="622">
        <v>69263</v>
      </c>
      <c r="F6" s="622">
        <v>16314</v>
      </c>
      <c r="G6" s="622">
        <v>77686</v>
      </c>
    </row>
    <row r="7" spans="1:7" ht="21.75" customHeight="1">
      <c r="A7" s="621" t="s">
        <v>1052</v>
      </c>
      <c r="B7" s="622">
        <v>15663</v>
      </c>
      <c r="C7" s="622">
        <v>68923</v>
      </c>
      <c r="D7" s="622">
        <v>17965</v>
      </c>
      <c r="E7" s="622">
        <v>82739</v>
      </c>
      <c r="F7" s="622">
        <v>18506</v>
      </c>
      <c r="G7" s="622">
        <v>88078</v>
      </c>
    </row>
    <row r="8" spans="1:7" ht="21.75" customHeight="1">
      <c r="A8" s="621" t="s">
        <v>1053</v>
      </c>
      <c r="B8" s="622">
        <v>13961</v>
      </c>
      <c r="C8" s="622">
        <v>55917</v>
      </c>
      <c r="D8" s="622">
        <v>14150</v>
      </c>
      <c r="E8" s="622">
        <v>66926</v>
      </c>
      <c r="F8" s="622">
        <v>16940</v>
      </c>
      <c r="G8" s="622">
        <v>81194</v>
      </c>
    </row>
    <row r="9" spans="1:7" ht="21.75" customHeight="1">
      <c r="A9" s="621" t="s">
        <v>1054</v>
      </c>
      <c r="B9" s="622">
        <v>13541</v>
      </c>
      <c r="C9" s="622">
        <v>54768</v>
      </c>
      <c r="D9" s="622">
        <v>14320</v>
      </c>
      <c r="E9" s="622">
        <v>70795</v>
      </c>
      <c r="F9" s="622">
        <v>17090</v>
      </c>
      <c r="G9" s="622">
        <v>76309</v>
      </c>
    </row>
    <row r="10" spans="1:7" ht="21.75" customHeight="1">
      <c r="A10" s="621" t="s">
        <v>1055</v>
      </c>
      <c r="B10" s="622">
        <v>13572</v>
      </c>
      <c r="C10" s="622">
        <v>58235</v>
      </c>
      <c r="D10" s="622">
        <v>13148</v>
      </c>
      <c r="E10" s="622">
        <v>57670</v>
      </c>
      <c r="F10" s="622">
        <v>14977</v>
      </c>
      <c r="G10" s="622">
        <v>66542</v>
      </c>
    </row>
    <row r="11" spans="1:7" ht="21.75" customHeight="1">
      <c r="A11" s="621" t="s">
        <v>1056</v>
      </c>
      <c r="B11" s="622">
        <v>11720</v>
      </c>
      <c r="C11" s="622">
        <v>49441</v>
      </c>
      <c r="D11" s="622">
        <v>14295</v>
      </c>
      <c r="E11" s="622">
        <v>56933</v>
      </c>
      <c r="F11" s="622">
        <v>14938</v>
      </c>
      <c r="G11" s="622">
        <v>58080</v>
      </c>
    </row>
    <row r="12" spans="1:7" ht="21.75" customHeight="1">
      <c r="A12" s="621" t="s">
        <v>1057</v>
      </c>
      <c r="B12" s="622">
        <v>13002</v>
      </c>
      <c r="C12" s="622">
        <v>54391</v>
      </c>
      <c r="D12" s="622">
        <v>14411</v>
      </c>
      <c r="E12" s="622">
        <v>60371</v>
      </c>
      <c r="F12" s="622">
        <v>17366</v>
      </c>
      <c r="G12" s="622">
        <v>74443</v>
      </c>
    </row>
    <row r="13" spans="1:7" ht="21.75" customHeight="1">
      <c r="A13" s="621" t="s">
        <v>1058</v>
      </c>
      <c r="B13" s="622">
        <v>13302</v>
      </c>
      <c r="C13" s="622">
        <v>58466</v>
      </c>
      <c r="D13" s="622">
        <v>13957</v>
      </c>
      <c r="E13" s="622">
        <v>70144</v>
      </c>
      <c r="F13" s="622">
        <v>16690</v>
      </c>
      <c r="G13" s="622">
        <v>80453</v>
      </c>
    </row>
    <row r="14" spans="1:7" ht="21.75" customHeight="1">
      <c r="A14" s="621" t="s">
        <v>1059</v>
      </c>
      <c r="B14" s="622">
        <v>13444</v>
      </c>
      <c r="C14" s="622">
        <v>70684</v>
      </c>
      <c r="D14" s="622">
        <v>15459</v>
      </c>
      <c r="E14" s="622">
        <v>81482</v>
      </c>
      <c r="F14" s="622">
        <v>17306</v>
      </c>
      <c r="G14" s="622">
        <v>90962</v>
      </c>
    </row>
    <row r="15" spans="1:7" ht="21.75" customHeight="1">
      <c r="A15" s="621" t="s">
        <v>1048</v>
      </c>
      <c r="B15" s="622">
        <v>13868</v>
      </c>
      <c r="C15" s="622">
        <v>68578</v>
      </c>
      <c r="D15" s="622">
        <v>15605</v>
      </c>
      <c r="E15" s="622">
        <v>81208</v>
      </c>
      <c r="F15" s="622">
        <v>17969</v>
      </c>
      <c r="G15" s="622">
        <v>93418</v>
      </c>
    </row>
    <row r="16" spans="1:7" ht="21.75" customHeight="1">
      <c r="A16" s="621" t="s">
        <v>1049</v>
      </c>
      <c r="B16" s="622">
        <v>14262</v>
      </c>
      <c r="C16" s="622">
        <v>71439</v>
      </c>
      <c r="D16" s="622">
        <v>15723</v>
      </c>
      <c r="E16" s="622">
        <v>75225</v>
      </c>
      <c r="F16" s="622">
        <v>16462</v>
      </c>
      <c r="G16" s="622">
        <v>92827</v>
      </c>
    </row>
    <row r="17" spans="1:7" ht="21.75" customHeight="1">
      <c r="A17" s="621" t="s">
        <v>1050</v>
      </c>
      <c r="B17" s="622">
        <v>16353</v>
      </c>
      <c r="C17" s="622">
        <v>74282</v>
      </c>
      <c r="D17" s="622">
        <v>18695</v>
      </c>
      <c r="E17" s="622">
        <v>84486</v>
      </c>
      <c r="F17" s="622">
        <v>20001</v>
      </c>
      <c r="G17" s="622">
        <v>98856</v>
      </c>
    </row>
    <row r="18" spans="1:7" ht="12.75" customHeight="1">
      <c r="A18" s="790" t="s">
        <v>420</v>
      </c>
      <c r="B18" s="791">
        <f aca="true" t="shared" si="0" ref="B18:G18">SUM(B6:B17)</f>
        <v>165899</v>
      </c>
      <c r="C18" s="791">
        <f t="shared" si="0"/>
        <v>748295</v>
      </c>
      <c r="D18" s="791">
        <f t="shared" si="0"/>
        <v>182063</v>
      </c>
      <c r="E18" s="791">
        <f t="shared" si="0"/>
        <v>857242</v>
      </c>
      <c r="F18" s="791">
        <f t="shared" si="0"/>
        <v>204559</v>
      </c>
      <c r="G18" s="791">
        <f t="shared" si="0"/>
        <v>978848</v>
      </c>
    </row>
    <row r="19" spans="1:7" ht="17.25" customHeight="1">
      <c r="A19" s="792" t="s">
        <v>1234</v>
      </c>
      <c r="B19" s="793"/>
      <c r="C19" s="793"/>
      <c r="D19" s="793"/>
      <c r="E19" s="793"/>
      <c r="F19" s="793"/>
      <c r="G19" s="793"/>
    </row>
    <row r="20" spans="1:7" ht="21.75" customHeight="1">
      <c r="A20" s="773" t="s">
        <v>604</v>
      </c>
      <c r="B20" s="773"/>
      <c r="C20" s="773"/>
      <c r="D20" s="773"/>
      <c r="E20" s="773"/>
      <c r="F20" s="773"/>
      <c r="G20" s="773"/>
    </row>
    <row r="21" spans="1:7" ht="12.75">
      <c r="A21" s="774" t="s">
        <v>1072</v>
      </c>
      <c r="B21" s="774"/>
      <c r="C21" s="774"/>
      <c r="D21" s="774"/>
      <c r="E21" s="774"/>
      <c r="F21" s="774"/>
      <c r="G21" s="774"/>
    </row>
    <row r="22" spans="1:7" ht="12.75">
      <c r="A22" s="775"/>
      <c r="B22" s="775"/>
      <c r="C22" s="775"/>
      <c r="D22" s="775"/>
      <c r="E22" s="775"/>
      <c r="F22" s="775" t="s">
        <v>338</v>
      </c>
      <c r="G22" s="775"/>
    </row>
    <row r="23" spans="1:7" ht="12.75">
      <c r="A23" s="776"/>
      <c r="B23" s="777">
        <v>2005</v>
      </c>
      <c r="C23" s="778"/>
      <c r="D23" s="777">
        <v>2006</v>
      </c>
      <c r="E23" s="778"/>
      <c r="F23" s="777">
        <v>2007</v>
      </c>
      <c r="G23" s="778"/>
    </row>
    <row r="24" spans="1:7" ht="12.75">
      <c r="A24" s="779"/>
      <c r="B24" s="780" t="s">
        <v>1069</v>
      </c>
      <c r="C24" s="780" t="s">
        <v>1070</v>
      </c>
      <c r="D24" s="780" t="s">
        <v>1069</v>
      </c>
      <c r="E24" s="780" t="s">
        <v>1070</v>
      </c>
      <c r="F24" s="780" t="s">
        <v>1069</v>
      </c>
      <c r="G24" s="780" t="s">
        <v>1070</v>
      </c>
    </row>
    <row r="25" spans="1:7" ht="6" customHeight="1">
      <c r="A25" s="781"/>
      <c r="B25" s="781"/>
      <c r="C25" s="781"/>
      <c r="D25" s="781"/>
      <c r="E25" s="781"/>
      <c r="F25" s="781"/>
      <c r="G25" s="781"/>
    </row>
    <row r="26" spans="1:10" ht="21.75" customHeight="1">
      <c r="A26" s="782" t="s">
        <v>1068</v>
      </c>
      <c r="B26" s="783">
        <v>28.92</v>
      </c>
      <c r="C26" s="783">
        <v>34.02</v>
      </c>
      <c r="D26" s="783">
        <v>33.5</v>
      </c>
      <c r="E26" s="783">
        <v>37.24</v>
      </c>
      <c r="F26" s="783">
        <v>33.58</v>
      </c>
      <c r="G26" s="783">
        <v>34.87</v>
      </c>
      <c r="I26" s="8"/>
      <c r="J26" s="8"/>
    </row>
    <row r="27" spans="1:10" ht="21.75" customHeight="1">
      <c r="A27" s="782" t="s">
        <v>1071</v>
      </c>
      <c r="B27" s="783">
        <v>39.31</v>
      </c>
      <c r="C27" s="783">
        <v>45.73</v>
      </c>
      <c r="D27" s="783">
        <v>44.64</v>
      </c>
      <c r="E27" s="783">
        <v>48.74</v>
      </c>
      <c r="F27" s="783">
        <v>44.57</v>
      </c>
      <c r="G27" s="783">
        <v>46.8</v>
      </c>
      <c r="I27" s="8"/>
      <c r="J27" s="8"/>
    </row>
    <row r="28" spans="1:10" ht="21.75" customHeight="1">
      <c r="A28" s="782" t="s">
        <v>350</v>
      </c>
      <c r="B28" s="783">
        <v>292.25</v>
      </c>
      <c r="C28" s="783">
        <v>317.12</v>
      </c>
      <c r="D28" s="783">
        <v>305.99</v>
      </c>
      <c r="E28" s="783">
        <v>314.64</v>
      </c>
      <c r="F28" s="783">
        <v>307.49</v>
      </c>
      <c r="G28" s="783">
        <v>309.19</v>
      </c>
      <c r="I28" s="8"/>
      <c r="J28" s="8"/>
    </row>
    <row r="29" spans="1:10" ht="21" customHeight="1">
      <c r="A29" s="782" t="s">
        <v>590</v>
      </c>
      <c r="B29" s="783">
        <v>8.64</v>
      </c>
      <c r="C29" s="783">
        <v>9.81</v>
      </c>
      <c r="D29" s="783">
        <v>9.39</v>
      </c>
      <c r="E29" s="783">
        <v>9.5</v>
      </c>
      <c r="F29" s="783">
        <v>9.41</v>
      </c>
      <c r="G29" s="783">
        <v>9.49</v>
      </c>
      <c r="I29" s="8"/>
      <c r="J29" s="8"/>
    </row>
    <row r="30" spans="4:5" ht="12.75">
      <c r="D30" s="7"/>
      <c r="E30" s="7"/>
    </row>
    <row r="31" spans="4:5" ht="12.75">
      <c r="D31" s="7"/>
      <c r="E31" s="7"/>
    </row>
    <row r="32" spans="4:5" ht="12.75">
      <c r="D32" s="7"/>
      <c r="E32" s="7"/>
    </row>
    <row r="33" spans="4:5" ht="12.75">
      <c r="D33" s="7"/>
      <c r="E33" s="7"/>
    </row>
    <row r="34" spans="4:5" ht="12.75">
      <c r="D34" s="7"/>
      <c r="E34" s="7"/>
    </row>
    <row r="35" spans="4:5" ht="12.75">
      <c r="D35" s="7"/>
      <c r="E35" s="7"/>
    </row>
    <row r="36" spans="4:5" ht="12.75">
      <c r="D36" s="7"/>
      <c r="E36" s="7"/>
    </row>
  </sheetData>
  <mergeCells count="13">
    <mergeCell ref="A3:G3"/>
    <mergeCell ref="A2:G2"/>
    <mergeCell ref="A1:G1"/>
    <mergeCell ref="B4:C4"/>
    <mergeCell ref="A4:A5"/>
    <mergeCell ref="D4:E4"/>
    <mergeCell ref="F4:G4"/>
    <mergeCell ref="A19:G19"/>
    <mergeCell ref="A20:G20"/>
    <mergeCell ref="A21:G21"/>
    <mergeCell ref="F23:G23"/>
    <mergeCell ref="B23:C23"/>
    <mergeCell ref="D23:E23"/>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96" r:id="rId1"/>
  <headerFooter alignWithMargins="0">
    <oddFooter>&amp;C( 40 )</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AY20"/>
  <sheetViews>
    <sheetView workbookViewId="0" topLeftCell="H12">
      <selection activeCell="P14" sqref="P14"/>
    </sheetView>
  </sheetViews>
  <sheetFormatPr defaultColWidth="9.140625" defaultRowHeight="12.75"/>
  <cols>
    <col min="1" max="1" width="4.7109375" style="0" customWidth="1"/>
    <col min="2" max="2" width="12.57421875" style="0" bestFit="1" customWidth="1"/>
    <col min="9" max="9" width="9.8515625" style="0" customWidth="1"/>
    <col min="10" max="10" width="9.7109375" style="0" customWidth="1"/>
    <col min="11" max="11" width="11.421875" style="0" customWidth="1"/>
    <col min="12" max="12" width="14.140625" style="0" customWidth="1"/>
    <col min="13" max="13" width="13.00390625" style="0" customWidth="1"/>
    <col min="14" max="14" width="13.140625" style="0" customWidth="1"/>
  </cols>
  <sheetData>
    <row r="1" spans="1:14" ht="15.75">
      <c r="A1" s="794"/>
      <c r="B1" s="795" t="s">
        <v>26</v>
      </c>
      <c r="C1" s="795"/>
      <c r="D1" s="795"/>
      <c r="E1" s="795"/>
      <c r="F1" s="795"/>
      <c r="G1" s="795"/>
      <c r="H1" s="795"/>
      <c r="I1" s="795"/>
      <c r="J1" s="795"/>
      <c r="K1" s="795"/>
      <c r="L1" s="795"/>
      <c r="M1" s="795"/>
      <c r="N1" s="795"/>
    </row>
    <row r="2" spans="1:14" ht="15.75">
      <c r="A2" s="794"/>
      <c r="B2" s="795" t="s">
        <v>1119</v>
      </c>
      <c r="C2" s="795"/>
      <c r="D2" s="795"/>
      <c r="E2" s="795"/>
      <c r="F2" s="795"/>
      <c r="G2" s="795"/>
      <c r="H2" s="795"/>
      <c r="I2" s="795"/>
      <c r="J2" s="795"/>
      <c r="K2" s="795"/>
      <c r="L2" s="795"/>
      <c r="M2" s="795"/>
      <c r="N2" s="795"/>
    </row>
    <row r="3" spans="1:14" ht="12.75">
      <c r="A3" s="794"/>
      <c r="B3" s="794"/>
      <c r="C3" s="794"/>
      <c r="D3" s="794"/>
      <c r="E3" s="794"/>
      <c r="F3" s="794"/>
      <c r="G3" s="794"/>
      <c r="H3" s="794"/>
      <c r="I3" s="794"/>
      <c r="J3" s="794"/>
      <c r="K3" s="794"/>
      <c r="L3" s="794"/>
      <c r="M3" s="794"/>
      <c r="N3" s="794"/>
    </row>
    <row r="4" spans="1:14" ht="45">
      <c r="A4" s="794"/>
      <c r="B4" s="796" t="s">
        <v>436</v>
      </c>
      <c r="C4" s="797" t="s">
        <v>13</v>
      </c>
      <c r="D4" s="796" t="s">
        <v>15</v>
      </c>
      <c r="E4" s="797" t="s">
        <v>16</v>
      </c>
      <c r="F4" s="798" t="s">
        <v>17</v>
      </c>
      <c r="G4" s="797" t="s">
        <v>18</v>
      </c>
      <c r="H4" s="798" t="s">
        <v>19</v>
      </c>
      <c r="I4" s="797" t="s">
        <v>20</v>
      </c>
      <c r="J4" s="798" t="s">
        <v>21</v>
      </c>
      <c r="K4" s="797" t="s">
        <v>22</v>
      </c>
      <c r="L4" s="798" t="s">
        <v>23</v>
      </c>
      <c r="M4" s="797" t="s">
        <v>24</v>
      </c>
      <c r="N4" s="799" t="s">
        <v>25</v>
      </c>
    </row>
    <row r="5" spans="1:51" ht="15.75" customHeight="1">
      <c r="A5" s="794"/>
      <c r="B5" s="800">
        <v>1</v>
      </c>
      <c r="C5" s="800">
        <f aca="true" t="shared" si="0" ref="C5:N5">SUM(B5+1)</f>
        <v>2</v>
      </c>
      <c r="D5" s="800">
        <f t="shared" si="0"/>
        <v>3</v>
      </c>
      <c r="E5" s="800">
        <f t="shared" si="0"/>
        <v>4</v>
      </c>
      <c r="F5" s="800">
        <f t="shared" si="0"/>
        <v>5</v>
      </c>
      <c r="G5" s="800">
        <f t="shared" si="0"/>
        <v>6</v>
      </c>
      <c r="H5" s="800">
        <f t="shared" si="0"/>
        <v>7</v>
      </c>
      <c r="I5" s="800">
        <f t="shared" si="0"/>
        <v>8</v>
      </c>
      <c r="J5" s="800">
        <f t="shared" si="0"/>
        <v>9</v>
      </c>
      <c r="K5" s="800">
        <f t="shared" si="0"/>
        <v>10</v>
      </c>
      <c r="L5" s="800">
        <f t="shared" si="0"/>
        <v>11</v>
      </c>
      <c r="M5" s="800">
        <f t="shared" si="0"/>
        <v>12</v>
      </c>
      <c r="N5" s="800">
        <f t="shared" si="0"/>
        <v>13</v>
      </c>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row>
    <row r="6" spans="1:14" ht="9" customHeight="1">
      <c r="A6" s="794"/>
      <c r="B6" s="801"/>
      <c r="C6" s="801"/>
      <c r="D6" s="801"/>
      <c r="E6" s="801"/>
      <c r="F6" s="801"/>
      <c r="G6" s="801"/>
      <c r="H6" s="801"/>
      <c r="I6" s="801"/>
      <c r="J6" s="801"/>
      <c r="K6" s="794"/>
      <c r="L6" s="794"/>
      <c r="M6" s="794"/>
      <c r="N6" s="794"/>
    </row>
    <row r="7" spans="1:14" ht="24.75" customHeight="1">
      <c r="A7" s="794"/>
      <c r="B7" s="800" t="s">
        <v>443</v>
      </c>
      <c r="C7" s="800">
        <v>5619</v>
      </c>
      <c r="D7" s="800">
        <v>113</v>
      </c>
      <c r="E7" s="800">
        <v>190</v>
      </c>
      <c r="F7" s="800">
        <v>10</v>
      </c>
      <c r="G7" s="800"/>
      <c r="H7" s="800"/>
      <c r="I7" s="800">
        <v>40</v>
      </c>
      <c r="J7" s="800">
        <v>21</v>
      </c>
      <c r="K7" s="802">
        <v>15500</v>
      </c>
      <c r="L7" s="803">
        <v>648983</v>
      </c>
      <c r="M7" s="803">
        <v>285501</v>
      </c>
      <c r="N7" s="803">
        <v>35150</v>
      </c>
    </row>
    <row r="8" spans="1:14" ht="24.75" customHeight="1">
      <c r="A8" s="794"/>
      <c r="B8" s="800" t="s">
        <v>444</v>
      </c>
      <c r="C8" s="800">
        <v>4968</v>
      </c>
      <c r="D8" s="800">
        <v>92</v>
      </c>
      <c r="E8" s="800">
        <v>188</v>
      </c>
      <c r="F8" s="800">
        <v>6</v>
      </c>
      <c r="G8" s="800">
        <v>4</v>
      </c>
      <c r="H8" s="800">
        <v>1</v>
      </c>
      <c r="I8" s="800">
        <v>32</v>
      </c>
      <c r="J8" s="800">
        <v>10</v>
      </c>
      <c r="K8" s="802">
        <v>3300</v>
      </c>
      <c r="L8" s="803">
        <v>499206</v>
      </c>
      <c r="M8" s="803">
        <v>261590</v>
      </c>
      <c r="N8" s="803">
        <v>26600</v>
      </c>
    </row>
    <row r="9" spans="1:14" ht="24.75" customHeight="1">
      <c r="A9" s="794"/>
      <c r="B9" s="800" t="s">
        <v>445</v>
      </c>
      <c r="C9" s="800">
        <v>5603</v>
      </c>
      <c r="D9" s="800">
        <v>281</v>
      </c>
      <c r="E9" s="800">
        <v>259</v>
      </c>
      <c r="F9" s="800">
        <v>4</v>
      </c>
      <c r="G9" s="800">
        <v>3</v>
      </c>
      <c r="H9" s="800"/>
      <c r="I9" s="800">
        <v>71</v>
      </c>
      <c r="J9" s="800">
        <v>21</v>
      </c>
      <c r="K9" s="802">
        <v>17407</v>
      </c>
      <c r="L9" s="803">
        <v>1069947</v>
      </c>
      <c r="M9" s="803">
        <v>285801</v>
      </c>
      <c r="N9" s="803">
        <v>56900</v>
      </c>
    </row>
    <row r="10" spans="1:14" ht="24.75" customHeight="1">
      <c r="A10" s="794"/>
      <c r="B10" s="800" t="s">
        <v>446</v>
      </c>
      <c r="C10" s="800">
        <v>5858</v>
      </c>
      <c r="D10" s="800">
        <v>177</v>
      </c>
      <c r="E10" s="800">
        <v>302</v>
      </c>
      <c r="F10" s="800">
        <v>11</v>
      </c>
      <c r="G10" s="800">
        <v>4</v>
      </c>
      <c r="H10" s="800"/>
      <c r="I10" s="800">
        <v>33</v>
      </c>
      <c r="J10" s="800">
        <v>31</v>
      </c>
      <c r="K10" s="802">
        <v>84700</v>
      </c>
      <c r="L10" s="803">
        <v>140804</v>
      </c>
      <c r="M10" s="803">
        <v>276049</v>
      </c>
      <c r="N10" s="803">
        <v>68150</v>
      </c>
    </row>
    <row r="11" spans="1:14" ht="24.75" customHeight="1">
      <c r="A11" s="794"/>
      <c r="B11" s="800" t="s">
        <v>447</v>
      </c>
      <c r="C11" s="800">
        <v>5810</v>
      </c>
      <c r="D11" s="800">
        <v>91</v>
      </c>
      <c r="E11" s="800">
        <v>246</v>
      </c>
      <c r="F11" s="800">
        <v>15</v>
      </c>
      <c r="G11" s="800"/>
      <c r="H11" s="800"/>
      <c r="I11" s="800">
        <v>32</v>
      </c>
      <c r="J11" s="800">
        <v>11</v>
      </c>
      <c r="K11" s="802">
        <v>25000</v>
      </c>
      <c r="L11" s="803">
        <v>503989</v>
      </c>
      <c r="M11" s="803">
        <v>232811</v>
      </c>
      <c r="N11" s="803">
        <v>96650</v>
      </c>
    </row>
    <row r="12" spans="1:14" ht="24.75" customHeight="1">
      <c r="A12" s="794"/>
      <c r="B12" s="800" t="s">
        <v>448</v>
      </c>
      <c r="C12" s="800">
        <v>6746</v>
      </c>
      <c r="D12" s="800">
        <v>205</v>
      </c>
      <c r="E12" s="800">
        <v>358</v>
      </c>
      <c r="F12" s="800">
        <v>24</v>
      </c>
      <c r="G12" s="800">
        <v>8</v>
      </c>
      <c r="H12" s="800"/>
      <c r="I12" s="800">
        <v>37</v>
      </c>
      <c r="J12" s="800">
        <v>6</v>
      </c>
      <c r="K12" s="804">
        <v>29600</v>
      </c>
      <c r="L12" s="803">
        <v>3478783</v>
      </c>
      <c r="M12" s="803">
        <v>488753</v>
      </c>
      <c r="N12" s="803">
        <v>93900</v>
      </c>
    </row>
    <row r="13" spans="1:14" ht="24.75" customHeight="1">
      <c r="A13" s="794"/>
      <c r="B13" s="800" t="s">
        <v>449</v>
      </c>
      <c r="C13" s="800">
        <v>7123</v>
      </c>
      <c r="D13" s="800">
        <v>93</v>
      </c>
      <c r="E13" s="800">
        <v>233</v>
      </c>
      <c r="F13" s="800">
        <v>13</v>
      </c>
      <c r="G13" s="800">
        <v>8</v>
      </c>
      <c r="H13" s="800"/>
      <c r="I13" s="800">
        <v>31</v>
      </c>
      <c r="J13" s="800">
        <v>13</v>
      </c>
      <c r="K13" s="802">
        <v>23900</v>
      </c>
      <c r="L13" s="803">
        <v>203413</v>
      </c>
      <c r="M13" s="803">
        <v>54296</v>
      </c>
      <c r="N13" s="803">
        <v>31500</v>
      </c>
    </row>
    <row r="14" spans="1:14" ht="24.75" customHeight="1">
      <c r="A14" s="794"/>
      <c r="B14" s="800" t="s">
        <v>450</v>
      </c>
      <c r="C14" s="800">
        <v>6759</v>
      </c>
      <c r="D14" s="800">
        <v>86</v>
      </c>
      <c r="E14" s="800">
        <v>164</v>
      </c>
      <c r="F14" s="800">
        <v>20</v>
      </c>
      <c r="G14" s="800">
        <v>3</v>
      </c>
      <c r="H14" s="800"/>
      <c r="I14" s="800">
        <v>32</v>
      </c>
      <c r="J14" s="800">
        <v>13</v>
      </c>
      <c r="K14" s="802">
        <v>17900</v>
      </c>
      <c r="L14" s="803">
        <v>388837.5</v>
      </c>
      <c r="M14" s="803">
        <v>115744</v>
      </c>
      <c r="N14" s="803">
        <v>184374</v>
      </c>
    </row>
    <row r="15" spans="1:14" ht="24.75" customHeight="1">
      <c r="A15" s="794"/>
      <c r="B15" s="800" t="s">
        <v>451</v>
      </c>
      <c r="C15" s="800">
        <v>6859</v>
      </c>
      <c r="D15" s="800">
        <v>79</v>
      </c>
      <c r="E15" s="800">
        <v>180</v>
      </c>
      <c r="F15" s="800">
        <v>7</v>
      </c>
      <c r="G15" s="800">
        <v>2</v>
      </c>
      <c r="H15" s="800"/>
      <c r="I15" s="800">
        <v>28</v>
      </c>
      <c r="J15" s="800">
        <v>40</v>
      </c>
      <c r="K15" s="802">
        <v>12000</v>
      </c>
      <c r="L15" s="803">
        <v>1457413</v>
      </c>
      <c r="M15" s="803">
        <v>197470</v>
      </c>
      <c r="N15" s="803">
        <v>54550</v>
      </c>
    </row>
    <row r="16" spans="1:14" ht="24.75" customHeight="1">
      <c r="A16" s="794"/>
      <c r="B16" s="800" t="s">
        <v>440</v>
      </c>
      <c r="C16" s="800">
        <v>6597</v>
      </c>
      <c r="D16" s="800">
        <v>54</v>
      </c>
      <c r="E16" s="800">
        <v>104</v>
      </c>
      <c r="F16" s="800">
        <v>5</v>
      </c>
      <c r="G16" s="800">
        <v>1</v>
      </c>
      <c r="H16" s="800"/>
      <c r="I16" s="800">
        <v>10</v>
      </c>
      <c r="J16" s="800">
        <v>12</v>
      </c>
      <c r="K16" s="802">
        <v>27600</v>
      </c>
      <c r="L16" s="803">
        <v>494645</v>
      </c>
      <c r="M16" s="803">
        <v>254110</v>
      </c>
      <c r="N16" s="803">
        <v>5600</v>
      </c>
    </row>
    <row r="17" spans="1:14" ht="24.75" customHeight="1">
      <c r="A17" s="794"/>
      <c r="B17" s="800" t="s">
        <v>441</v>
      </c>
      <c r="C17" s="800">
        <v>5701</v>
      </c>
      <c r="D17" s="800">
        <v>36</v>
      </c>
      <c r="E17" s="800">
        <v>44</v>
      </c>
      <c r="F17" s="800">
        <v>11</v>
      </c>
      <c r="G17" s="800">
        <v>1</v>
      </c>
      <c r="H17" s="800"/>
      <c r="I17" s="800">
        <v>18</v>
      </c>
      <c r="J17" s="800">
        <v>3</v>
      </c>
      <c r="K17" s="802">
        <v>12</v>
      </c>
      <c r="L17" s="803">
        <v>482211</v>
      </c>
      <c r="M17" s="803">
        <v>22021</v>
      </c>
      <c r="N17" s="803">
        <v>34600</v>
      </c>
    </row>
    <row r="18" spans="1:14" ht="24.75" customHeight="1">
      <c r="A18" s="794"/>
      <c r="B18" s="800" t="s">
        <v>442</v>
      </c>
      <c r="C18" s="800">
        <v>6502</v>
      </c>
      <c r="D18" s="800">
        <v>72</v>
      </c>
      <c r="E18" s="800">
        <v>120</v>
      </c>
      <c r="F18" s="800">
        <v>15</v>
      </c>
      <c r="G18" s="800">
        <v>1</v>
      </c>
      <c r="H18" s="800"/>
      <c r="I18" s="800">
        <v>23</v>
      </c>
      <c r="J18" s="800">
        <v>32</v>
      </c>
      <c r="K18" s="802">
        <v>10800</v>
      </c>
      <c r="L18" s="803">
        <v>812971</v>
      </c>
      <c r="M18" s="803">
        <v>38894</v>
      </c>
      <c r="N18" s="803">
        <v>25063</v>
      </c>
    </row>
    <row r="19" spans="1:14" ht="8.25" customHeight="1">
      <c r="A19" s="794"/>
      <c r="B19" s="805"/>
      <c r="C19" s="805"/>
      <c r="D19" s="805"/>
      <c r="E19" s="805"/>
      <c r="F19" s="805"/>
      <c r="G19" s="805"/>
      <c r="H19" s="805"/>
      <c r="I19" s="805"/>
      <c r="J19" s="805"/>
      <c r="K19" s="806"/>
      <c r="L19" s="807"/>
      <c r="M19" s="807"/>
      <c r="N19" s="807"/>
    </row>
    <row r="20" spans="1:14" ht="24.75" customHeight="1">
      <c r="A20" s="794"/>
      <c r="B20" s="808" t="s">
        <v>420</v>
      </c>
      <c r="C20" s="809">
        <f aca="true" t="shared" si="1" ref="C20:N20">SUM(C7:C19)</f>
        <v>74145</v>
      </c>
      <c r="D20" s="809">
        <f t="shared" si="1"/>
        <v>1379</v>
      </c>
      <c r="E20" s="809">
        <f t="shared" si="1"/>
        <v>2388</v>
      </c>
      <c r="F20" s="809">
        <f t="shared" si="1"/>
        <v>141</v>
      </c>
      <c r="G20" s="809">
        <f t="shared" si="1"/>
        <v>35</v>
      </c>
      <c r="H20" s="809">
        <f t="shared" si="1"/>
        <v>1</v>
      </c>
      <c r="I20" s="809">
        <f t="shared" si="1"/>
        <v>387</v>
      </c>
      <c r="J20" s="809">
        <f t="shared" si="1"/>
        <v>213</v>
      </c>
      <c r="K20" s="810">
        <f t="shared" si="1"/>
        <v>267719</v>
      </c>
      <c r="L20" s="811">
        <f t="shared" si="1"/>
        <v>10181202.5</v>
      </c>
      <c r="M20" s="811">
        <f t="shared" si="1"/>
        <v>2513040</v>
      </c>
      <c r="N20" s="811">
        <f t="shared" si="1"/>
        <v>713037</v>
      </c>
    </row>
  </sheetData>
  <mergeCells count="2">
    <mergeCell ref="B2:N2"/>
    <mergeCell ref="B1:N1"/>
  </mergeCells>
  <printOptions horizontalCentered="1" verticalCentered="1"/>
  <pageMargins left="0.37" right="0.1968503937007874" top="0.3937007874015748" bottom="0.68" header="0.1968503937007874" footer="0.45"/>
  <pageSetup fitToHeight="1" fitToWidth="1" horizontalDpi="1200" verticalDpi="1200" orientation="landscape" paperSize="9" scale="65" r:id="rId2"/>
  <drawing r:id="rId1"/>
</worksheet>
</file>

<file path=xl/worksheets/sheet39.xml><?xml version="1.0" encoding="utf-8"?>
<worksheet xmlns="http://schemas.openxmlformats.org/spreadsheetml/2006/main" xmlns:r="http://schemas.openxmlformats.org/officeDocument/2006/relationships">
  <sheetPr>
    <pageSetUpPr fitToPage="1"/>
  </sheetPr>
  <dimension ref="A1:AY20"/>
  <sheetViews>
    <sheetView workbookViewId="0" topLeftCell="H12">
      <selection activeCell="P13" sqref="P13"/>
    </sheetView>
  </sheetViews>
  <sheetFormatPr defaultColWidth="9.140625" defaultRowHeight="12.75"/>
  <cols>
    <col min="1" max="1" width="5.00390625" style="0" customWidth="1"/>
    <col min="2" max="2" width="15.421875" style="0" customWidth="1"/>
    <col min="9" max="9" width="9.8515625" style="0" customWidth="1"/>
    <col min="10" max="10" width="9.7109375" style="0" customWidth="1"/>
    <col min="11" max="11" width="11.00390625" style="0" customWidth="1"/>
    <col min="12" max="12" width="14.140625" style="0" customWidth="1"/>
    <col min="13" max="13" width="13.7109375" style="0" customWidth="1"/>
    <col min="14" max="14" width="12.57421875" style="0" customWidth="1"/>
  </cols>
  <sheetData>
    <row r="1" spans="1:14" ht="15.75">
      <c r="A1" s="812"/>
      <c r="B1" s="813" t="s">
        <v>1191</v>
      </c>
      <c r="C1" s="813"/>
      <c r="D1" s="813"/>
      <c r="E1" s="813"/>
      <c r="F1" s="813"/>
      <c r="G1" s="813"/>
      <c r="H1" s="813"/>
      <c r="I1" s="813"/>
      <c r="J1" s="813"/>
      <c r="K1" s="813"/>
      <c r="L1" s="813"/>
      <c r="M1" s="813"/>
      <c r="N1" s="813"/>
    </row>
    <row r="2" spans="1:14" ht="15.75">
      <c r="A2" s="812"/>
      <c r="B2" s="813" t="s">
        <v>1120</v>
      </c>
      <c r="C2" s="813"/>
      <c r="D2" s="813"/>
      <c r="E2" s="813"/>
      <c r="F2" s="813"/>
      <c r="G2" s="813"/>
      <c r="H2" s="813"/>
      <c r="I2" s="813"/>
      <c r="J2" s="813"/>
      <c r="K2" s="813"/>
      <c r="L2" s="813"/>
      <c r="M2" s="813"/>
      <c r="N2" s="813"/>
    </row>
    <row r="3" spans="1:14" ht="12.75">
      <c r="A3" s="812"/>
      <c r="B3" s="812"/>
      <c r="C3" s="812"/>
      <c r="D3" s="812"/>
      <c r="E3" s="812"/>
      <c r="F3" s="812"/>
      <c r="G3" s="812"/>
      <c r="H3" s="812"/>
      <c r="I3" s="812"/>
      <c r="J3" s="812"/>
      <c r="K3" s="812"/>
      <c r="L3" s="812"/>
      <c r="M3" s="812"/>
      <c r="N3" s="812"/>
    </row>
    <row r="4" spans="1:14" s="80" customFormat="1" ht="45">
      <c r="A4" s="814"/>
      <c r="B4" s="815" t="s">
        <v>436</v>
      </c>
      <c r="C4" s="816" t="s">
        <v>13</v>
      </c>
      <c r="D4" s="815" t="s">
        <v>15</v>
      </c>
      <c r="E4" s="816" t="s">
        <v>16</v>
      </c>
      <c r="F4" s="817" t="s">
        <v>17</v>
      </c>
      <c r="G4" s="816" t="s">
        <v>18</v>
      </c>
      <c r="H4" s="817" t="s">
        <v>19</v>
      </c>
      <c r="I4" s="816" t="s">
        <v>20</v>
      </c>
      <c r="J4" s="817" t="s">
        <v>21</v>
      </c>
      <c r="K4" s="816" t="s">
        <v>22</v>
      </c>
      <c r="L4" s="817" t="s">
        <v>23</v>
      </c>
      <c r="M4" s="816" t="s">
        <v>24</v>
      </c>
      <c r="N4" s="818" t="s">
        <v>25</v>
      </c>
    </row>
    <row r="5" spans="1:51" ht="15.75" customHeight="1">
      <c r="A5" s="812"/>
      <c r="B5" s="819">
        <v>1</v>
      </c>
      <c r="C5" s="819">
        <f aca="true" t="shared" si="0" ref="C5:N5">SUM(B5+1)</f>
        <v>2</v>
      </c>
      <c r="D5" s="819">
        <f t="shared" si="0"/>
        <v>3</v>
      </c>
      <c r="E5" s="819">
        <f t="shared" si="0"/>
        <v>4</v>
      </c>
      <c r="F5" s="819">
        <f t="shared" si="0"/>
        <v>5</v>
      </c>
      <c r="G5" s="819">
        <f t="shared" si="0"/>
        <v>6</v>
      </c>
      <c r="H5" s="819">
        <f t="shared" si="0"/>
        <v>7</v>
      </c>
      <c r="I5" s="819">
        <f t="shared" si="0"/>
        <v>8</v>
      </c>
      <c r="J5" s="819">
        <f t="shared" si="0"/>
        <v>9</v>
      </c>
      <c r="K5" s="819">
        <f t="shared" si="0"/>
        <v>10</v>
      </c>
      <c r="L5" s="819">
        <f t="shared" si="0"/>
        <v>11</v>
      </c>
      <c r="M5" s="819">
        <f t="shared" si="0"/>
        <v>12</v>
      </c>
      <c r="N5" s="819">
        <f t="shared" si="0"/>
        <v>13</v>
      </c>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row>
    <row r="6" spans="1:14" ht="9" customHeight="1">
      <c r="A6" s="812"/>
      <c r="B6" s="820"/>
      <c r="C6" s="820"/>
      <c r="D6" s="820"/>
      <c r="E6" s="820"/>
      <c r="F6" s="820"/>
      <c r="G6" s="820"/>
      <c r="H6" s="820"/>
      <c r="I6" s="820"/>
      <c r="J6" s="820"/>
      <c r="K6" s="812"/>
      <c r="L6" s="812"/>
      <c r="M6" s="812"/>
      <c r="N6" s="812"/>
    </row>
    <row r="7" spans="1:14" ht="24.75" customHeight="1">
      <c r="A7" s="812"/>
      <c r="B7" s="819" t="s">
        <v>443</v>
      </c>
      <c r="C7" s="819">
        <v>6200</v>
      </c>
      <c r="D7" s="819">
        <v>91</v>
      </c>
      <c r="E7" s="819">
        <v>99</v>
      </c>
      <c r="F7" s="819">
        <v>8</v>
      </c>
      <c r="G7" s="819">
        <v>3</v>
      </c>
      <c r="H7" s="819"/>
      <c r="I7" s="819">
        <v>19</v>
      </c>
      <c r="J7" s="819">
        <v>10</v>
      </c>
      <c r="K7" s="821">
        <v>11100</v>
      </c>
      <c r="L7" s="822">
        <v>3821666</v>
      </c>
      <c r="M7" s="822">
        <v>830360</v>
      </c>
      <c r="N7" s="822">
        <v>12450</v>
      </c>
    </row>
    <row r="8" spans="1:14" ht="24.75" customHeight="1">
      <c r="A8" s="812"/>
      <c r="B8" s="819" t="s">
        <v>444</v>
      </c>
      <c r="C8" s="819">
        <v>6448</v>
      </c>
      <c r="D8" s="819">
        <v>166</v>
      </c>
      <c r="E8" s="819">
        <v>167</v>
      </c>
      <c r="F8" s="819">
        <v>6</v>
      </c>
      <c r="G8" s="819"/>
      <c r="H8" s="819"/>
      <c r="I8" s="819">
        <v>54</v>
      </c>
      <c r="J8" s="819">
        <v>17</v>
      </c>
      <c r="K8" s="821">
        <v>3290</v>
      </c>
      <c r="L8" s="822">
        <v>2301028</v>
      </c>
      <c r="M8" s="822">
        <v>125876</v>
      </c>
      <c r="N8" s="822">
        <v>55500</v>
      </c>
    </row>
    <row r="9" spans="1:14" ht="24.75" customHeight="1">
      <c r="A9" s="812"/>
      <c r="B9" s="819" t="s">
        <v>445</v>
      </c>
      <c r="C9" s="819">
        <v>6117</v>
      </c>
      <c r="D9" s="819">
        <v>182</v>
      </c>
      <c r="E9" s="819">
        <v>224</v>
      </c>
      <c r="F9" s="819">
        <v>5</v>
      </c>
      <c r="G9" s="819">
        <v>5</v>
      </c>
      <c r="H9" s="819"/>
      <c r="I9" s="819">
        <v>39</v>
      </c>
      <c r="J9" s="819">
        <v>23</v>
      </c>
      <c r="K9" s="823">
        <v>3200</v>
      </c>
      <c r="L9" s="822">
        <v>135003</v>
      </c>
      <c r="M9" s="824">
        <v>328730</v>
      </c>
      <c r="N9" s="822">
        <v>55300</v>
      </c>
    </row>
    <row r="10" spans="1:14" ht="24.75" customHeight="1">
      <c r="A10" s="812"/>
      <c r="B10" s="819" t="s">
        <v>446</v>
      </c>
      <c r="C10" s="819">
        <v>6610</v>
      </c>
      <c r="D10" s="819">
        <v>1404</v>
      </c>
      <c r="E10" s="819">
        <v>920</v>
      </c>
      <c r="F10" s="819">
        <v>45</v>
      </c>
      <c r="G10" s="819">
        <v>7</v>
      </c>
      <c r="H10" s="819"/>
      <c r="I10" s="819">
        <v>134</v>
      </c>
      <c r="J10" s="819">
        <v>27</v>
      </c>
      <c r="K10" s="821">
        <v>32500</v>
      </c>
      <c r="L10" s="822">
        <v>9723780</v>
      </c>
      <c r="M10" s="822">
        <v>715904</v>
      </c>
      <c r="N10" s="822">
        <v>139000</v>
      </c>
    </row>
    <row r="11" spans="1:14" ht="24.75" customHeight="1">
      <c r="A11" s="812"/>
      <c r="B11" s="819" t="s">
        <v>447</v>
      </c>
      <c r="C11" s="819">
        <v>8002</v>
      </c>
      <c r="D11" s="819">
        <v>817</v>
      </c>
      <c r="E11" s="819">
        <v>1194</v>
      </c>
      <c r="F11" s="819">
        <v>50</v>
      </c>
      <c r="G11" s="819">
        <v>6</v>
      </c>
      <c r="H11" s="819"/>
      <c r="I11" s="819">
        <v>178</v>
      </c>
      <c r="J11" s="819">
        <v>52</v>
      </c>
      <c r="K11" s="821">
        <v>91700</v>
      </c>
      <c r="L11" s="822">
        <v>4925633</v>
      </c>
      <c r="M11" s="822">
        <v>380852</v>
      </c>
      <c r="N11" s="822">
        <v>553582</v>
      </c>
    </row>
    <row r="12" spans="1:14" ht="24.75" customHeight="1">
      <c r="A12" s="812"/>
      <c r="B12" s="819" t="s">
        <v>448</v>
      </c>
      <c r="C12" s="819">
        <v>7777</v>
      </c>
      <c r="D12" s="819">
        <v>850</v>
      </c>
      <c r="E12" s="819">
        <v>1429</v>
      </c>
      <c r="F12" s="819">
        <v>11</v>
      </c>
      <c r="G12" s="819"/>
      <c r="H12" s="819"/>
      <c r="I12" s="819">
        <v>141</v>
      </c>
      <c r="J12" s="819">
        <v>32</v>
      </c>
      <c r="K12" s="821">
        <v>176650</v>
      </c>
      <c r="L12" s="822">
        <v>2456658</v>
      </c>
      <c r="M12" s="822">
        <v>70723</v>
      </c>
      <c r="N12" s="822">
        <v>281300</v>
      </c>
    </row>
    <row r="13" spans="1:14" ht="24.75" customHeight="1">
      <c r="A13" s="812"/>
      <c r="B13" s="819" t="s">
        <v>449</v>
      </c>
      <c r="C13" s="819">
        <v>5765</v>
      </c>
      <c r="D13" s="819">
        <v>518</v>
      </c>
      <c r="E13" s="819">
        <v>828</v>
      </c>
      <c r="F13" s="819">
        <v>5</v>
      </c>
      <c r="G13" s="819">
        <v>7</v>
      </c>
      <c r="H13" s="819"/>
      <c r="I13" s="819">
        <v>123</v>
      </c>
      <c r="J13" s="819">
        <v>11</v>
      </c>
      <c r="K13" s="821">
        <v>94500</v>
      </c>
      <c r="L13" s="822">
        <v>1294695</v>
      </c>
      <c r="M13" s="822">
        <v>79118</v>
      </c>
      <c r="N13" s="822">
        <v>164900</v>
      </c>
    </row>
    <row r="14" spans="1:14" ht="24.75" customHeight="1">
      <c r="A14" s="812"/>
      <c r="B14" s="819" t="s">
        <v>450</v>
      </c>
      <c r="C14" s="819">
        <v>6256</v>
      </c>
      <c r="D14" s="819">
        <v>570</v>
      </c>
      <c r="E14" s="819">
        <v>856</v>
      </c>
      <c r="F14" s="819">
        <v>10</v>
      </c>
      <c r="G14" s="819"/>
      <c r="H14" s="819"/>
      <c r="I14" s="819">
        <v>88</v>
      </c>
      <c r="J14" s="819">
        <v>24</v>
      </c>
      <c r="K14" s="821">
        <v>88300</v>
      </c>
      <c r="L14" s="822">
        <v>2458193</v>
      </c>
      <c r="M14" s="822">
        <v>9873022</v>
      </c>
      <c r="N14" s="822">
        <v>377300</v>
      </c>
    </row>
    <row r="15" spans="1:14" ht="24.75" customHeight="1">
      <c r="A15" s="812"/>
      <c r="B15" s="819" t="s">
        <v>451</v>
      </c>
      <c r="C15" s="819">
        <v>4791</v>
      </c>
      <c r="D15" s="819">
        <v>125</v>
      </c>
      <c r="E15" s="819">
        <v>154</v>
      </c>
      <c r="F15" s="819">
        <v>9</v>
      </c>
      <c r="G15" s="819"/>
      <c r="H15" s="819"/>
      <c r="I15" s="819">
        <v>29</v>
      </c>
      <c r="J15" s="819">
        <v>7</v>
      </c>
      <c r="K15" s="825">
        <v>63800</v>
      </c>
      <c r="L15" s="822">
        <v>464272</v>
      </c>
      <c r="M15" s="822">
        <v>783600</v>
      </c>
      <c r="N15" s="822">
        <v>204700</v>
      </c>
    </row>
    <row r="16" spans="1:14" ht="24.75" customHeight="1">
      <c r="A16" s="812"/>
      <c r="B16" s="819" t="s">
        <v>440</v>
      </c>
      <c r="C16" s="819">
        <v>4572</v>
      </c>
      <c r="D16" s="819">
        <v>134</v>
      </c>
      <c r="E16" s="819">
        <v>120</v>
      </c>
      <c r="F16" s="819">
        <v>6</v>
      </c>
      <c r="G16" s="819"/>
      <c r="H16" s="819"/>
      <c r="I16" s="819">
        <v>20</v>
      </c>
      <c r="J16" s="819">
        <v>15</v>
      </c>
      <c r="K16" s="821">
        <v>39300</v>
      </c>
      <c r="L16" s="822">
        <v>941623</v>
      </c>
      <c r="M16" s="822">
        <v>35776</v>
      </c>
      <c r="N16" s="822">
        <v>114550</v>
      </c>
    </row>
    <row r="17" spans="1:14" ht="24.75" customHeight="1">
      <c r="A17" s="812"/>
      <c r="B17" s="819" t="s">
        <v>441</v>
      </c>
      <c r="C17" s="819">
        <v>5041</v>
      </c>
      <c r="D17" s="819">
        <v>116</v>
      </c>
      <c r="E17" s="819">
        <v>134</v>
      </c>
      <c r="F17" s="819">
        <v>27</v>
      </c>
      <c r="G17" s="819"/>
      <c r="H17" s="819"/>
      <c r="I17" s="819">
        <v>29</v>
      </c>
      <c r="J17" s="819">
        <v>6</v>
      </c>
      <c r="K17" s="821">
        <v>35500</v>
      </c>
      <c r="L17" s="822">
        <v>1186447</v>
      </c>
      <c r="M17" s="822">
        <v>620079</v>
      </c>
      <c r="N17" s="822">
        <v>137100</v>
      </c>
    </row>
    <row r="18" spans="1:14" ht="24.75" customHeight="1">
      <c r="A18" s="812"/>
      <c r="B18" s="819" t="s">
        <v>442</v>
      </c>
      <c r="C18" s="819">
        <v>6115</v>
      </c>
      <c r="D18" s="819">
        <v>254</v>
      </c>
      <c r="E18" s="819">
        <v>138</v>
      </c>
      <c r="F18" s="819">
        <v>9</v>
      </c>
      <c r="G18" s="819">
        <v>2</v>
      </c>
      <c r="H18" s="819"/>
      <c r="I18" s="819">
        <v>81</v>
      </c>
      <c r="J18" s="819">
        <v>27</v>
      </c>
      <c r="K18" s="821">
        <v>24450</v>
      </c>
      <c r="L18" s="822">
        <v>885078</v>
      </c>
      <c r="M18" s="822">
        <v>92170</v>
      </c>
      <c r="N18" s="822">
        <v>72400</v>
      </c>
    </row>
    <row r="19" spans="1:14" ht="8.25" customHeight="1">
      <c r="A19" s="812"/>
      <c r="B19" s="826"/>
      <c r="C19" s="826"/>
      <c r="D19" s="826"/>
      <c r="E19" s="826"/>
      <c r="F19" s="826"/>
      <c r="G19" s="826"/>
      <c r="H19" s="826"/>
      <c r="I19" s="826"/>
      <c r="J19" s="826"/>
      <c r="K19" s="827"/>
      <c r="L19" s="828"/>
      <c r="M19" s="828"/>
      <c r="N19" s="828"/>
    </row>
    <row r="20" spans="1:14" ht="24.75" customHeight="1">
      <c r="A20" s="812"/>
      <c r="B20" s="829" t="s">
        <v>420</v>
      </c>
      <c r="C20" s="830">
        <f aca="true" t="shared" si="1" ref="C20:N20">SUM(C7:C19)</f>
        <v>73694</v>
      </c>
      <c r="D20" s="830">
        <f t="shared" si="1"/>
        <v>5227</v>
      </c>
      <c r="E20" s="830">
        <f t="shared" si="1"/>
        <v>6263</v>
      </c>
      <c r="F20" s="830">
        <f t="shared" si="1"/>
        <v>191</v>
      </c>
      <c r="G20" s="830">
        <f t="shared" si="1"/>
        <v>30</v>
      </c>
      <c r="H20" s="830">
        <f t="shared" si="1"/>
        <v>0</v>
      </c>
      <c r="I20" s="830">
        <f t="shared" si="1"/>
        <v>935</v>
      </c>
      <c r="J20" s="830">
        <f t="shared" si="1"/>
        <v>251</v>
      </c>
      <c r="K20" s="831">
        <f t="shared" si="1"/>
        <v>664290</v>
      </c>
      <c r="L20" s="832">
        <f t="shared" si="1"/>
        <v>30594076</v>
      </c>
      <c r="M20" s="832">
        <f t="shared" si="1"/>
        <v>13936210</v>
      </c>
      <c r="N20" s="832">
        <f t="shared" si="1"/>
        <v>2168082</v>
      </c>
    </row>
  </sheetData>
  <mergeCells count="2">
    <mergeCell ref="B2:N2"/>
    <mergeCell ref="B1:N1"/>
  </mergeCells>
  <printOptions horizontalCentered="1" verticalCentered="1"/>
  <pageMargins left="0.4" right="0.1968503937007874" top="0.3937007874015748" bottom="0.68" header="0.1968503937007874" footer="0.45"/>
  <pageSetup fitToHeight="1" fitToWidth="1" horizontalDpi="1200" verticalDpi="1200" orientation="landscape" paperSize="9" scale="64"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I37"/>
  <sheetViews>
    <sheetView workbookViewId="0" topLeftCell="A27">
      <selection activeCell="I30" sqref="I30"/>
    </sheetView>
  </sheetViews>
  <sheetFormatPr defaultColWidth="9.140625" defaultRowHeight="12.75"/>
  <cols>
    <col min="1" max="1" width="5.8515625" style="0" customWidth="1"/>
    <col min="2" max="2" width="14.57421875" style="0" customWidth="1"/>
    <col min="3" max="4" width="11.00390625" style="0" customWidth="1"/>
    <col min="5" max="5" width="10.7109375" style="0" customWidth="1"/>
    <col min="6" max="6" width="11.57421875" style="0" customWidth="1"/>
    <col min="7" max="7" width="12.00390625" style="0" customWidth="1"/>
  </cols>
  <sheetData>
    <row r="1" spans="1:7" ht="15">
      <c r="A1" s="163" t="s">
        <v>972</v>
      </c>
      <c r="B1" s="163"/>
      <c r="C1" s="163"/>
      <c r="D1" s="163"/>
      <c r="E1" s="163"/>
      <c r="F1" s="163"/>
      <c r="G1" s="163"/>
    </row>
    <row r="2" spans="1:7" ht="15.75">
      <c r="A2" s="164" t="s">
        <v>774</v>
      </c>
      <c r="B2" s="164"/>
      <c r="C2" s="164"/>
      <c r="D2" s="164"/>
      <c r="E2" s="164"/>
      <c r="F2" s="164"/>
      <c r="G2" s="164"/>
    </row>
    <row r="3" spans="1:7" ht="25.5">
      <c r="A3" s="165" t="s">
        <v>370</v>
      </c>
      <c r="B3" s="165" t="s">
        <v>423</v>
      </c>
      <c r="C3" s="165" t="s">
        <v>414</v>
      </c>
      <c r="D3" s="165" t="s">
        <v>413</v>
      </c>
      <c r="E3" s="165" t="s">
        <v>763</v>
      </c>
      <c r="F3" s="165" t="s">
        <v>764</v>
      </c>
      <c r="G3" s="165" t="s">
        <v>765</v>
      </c>
    </row>
    <row r="4" spans="1:7" ht="6.75" customHeight="1">
      <c r="A4" s="166"/>
      <c r="B4" s="166"/>
      <c r="C4" s="166"/>
      <c r="D4" s="166"/>
      <c r="E4" s="166"/>
      <c r="F4" s="166"/>
      <c r="G4" s="166"/>
    </row>
    <row r="5" spans="1:8" ht="19.5" customHeight="1">
      <c r="A5" s="167">
        <v>1</v>
      </c>
      <c r="B5" s="168" t="s">
        <v>383</v>
      </c>
      <c r="C5" s="168">
        <v>1140003</v>
      </c>
      <c r="D5" s="168">
        <v>981587</v>
      </c>
      <c r="E5" s="168">
        <f>C5-D5</f>
        <v>158416</v>
      </c>
      <c r="F5" s="168">
        <v>587234</v>
      </c>
      <c r="G5" s="168">
        <f>C5-F5</f>
        <v>552769</v>
      </c>
      <c r="H5" t="s">
        <v>1149</v>
      </c>
    </row>
    <row r="6" spans="1:7" ht="19.5" customHeight="1">
      <c r="A6" s="167">
        <f aca="true" t="shared" si="0" ref="A6:A34">A5+1</f>
        <v>2</v>
      </c>
      <c r="B6" s="168" t="s">
        <v>384</v>
      </c>
      <c r="C6" s="168">
        <v>2024508</v>
      </c>
      <c r="D6" s="168">
        <v>1804140</v>
      </c>
      <c r="E6" s="168">
        <f aca="true" t="shared" si="1" ref="E6:E34">C6-D6</f>
        <v>220368</v>
      </c>
      <c r="F6" s="168">
        <v>1036511</v>
      </c>
      <c r="G6" s="168">
        <f aca="true" t="shared" si="2" ref="G6:G34">C6-F6</f>
        <v>987997</v>
      </c>
    </row>
    <row r="7" spans="1:9" ht="19.5" customHeight="1">
      <c r="A7" s="167">
        <f t="shared" si="0"/>
        <v>3</v>
      </c>
      <c r="B7" s="168" t="s">
        <v>385</v>
      </c>
      <c r="C7" s="168">
        <v>1346336</v>
      </c>
      <c r="D7" s="168">
        <v>1242795</v>
      </c>
      <c r="E7" s="168">
        <f t="shared" si="1"/>
        <v>103541</v>
      </c>
      <c r="F7" s="168">
        <v>681500</v>
      </c>
      <c r="G7" s="168">
        <f t="shared" si="2"/>
        <v>664836</v>
      </c>
      <c r="I7" s="78">
        <v>5</v>
      </c>
    </row>
    <row r="8" spans="1:7" ht="19.5" customHeight="1">
      <c r="A8" s="167">
        <f t="shared" si="0"/>
        <v>4</v>
      </c>
      <c r="B8" s="168" t="s">
        <v>386</v>
      </c>
      <c r="C8" s="168">
        <v>1333749</v>
      </c>
      <c r="D8" s="168">
        <v>1192678</v>
      </c>
      <c r="E8" s="168">
        <f t="shared" si="1"/>
        <v>141071</v>
      </c>
      <c r="F8" s="168">
        <v>675642</v>
      </c>
      <c r="G8" s="168">
        <f t="shared" si="2"/>
        <v>658107</v>
      </c>
    </row>
    <row r="9" spans="1:7" ht="19.5" customHeight="1">
      <c r="A9" s="167">
        <f t="shared" si="0"/>
        <v>5</v>
      </c>
      <c r="B9" s="168" t="s">
        <v>387</v>
      </c>
      <c r="C9" s="168">
        <v>1337194</v>
      </c>
      <c r="D9" s="168">
        <v>1182871</v>
      </c>
      <c r="E9" s="168">
        <f t="shared" si="1"/>
        <v>154323</v>
      </c>
      <c r="F9" s="168">
        <v>673985</v>
      </c>
      <c r="G9" s="168">
        <f t="shared" si="2"/>
        <v>663209</v>
      </c>
    </row>
    <row r="10" spans="1:7" ht="19.5" customHeight="1">
      <c r="A10" s="167">
        <f t="shared" si="0"/>
        <v>6</v>
      </c>
      <c r="B10" s="168" t="s">
        <v>388</v>
      </c>
      <c r="C10" s="168">
        <v>373372</v>
      </c>
      <c r="D10" s="168">
        <v>355347</v>
      </c>
      <c r="E10" s="168">
        <f t="shared" si="1"/>
        <v>18025</v>
      </c>
      <c r="F10" s="168">
        <v>188155</v>
      </c>
      <c r="G10" s="168">
        <f t="shared" si="2"/>
        <v>185217</v>
      </c>
    </row>
    <row r="11" spans="1:7" ht="19.5" customHeight="1">
      <c r="A11" s="167">
        <f t="shared" si="0"/>
        <v>7</v>
      </c>
      <c r="B11" s="168" t="s">
        <v>389</v>
      </c>
      <c r="C11" s="168">
        <v>2341094</v>
      </c>
      <c r="D11" s="168">
        <v>1699964</v>
      </c>
      <c r="E11" s="168">
        <f t="shared" si="1"/>
        <v>641130</v>
      </c>
      <c r="F11" s="168">
        <v>1207781</v>
      </c>
      <c r="G11" s="168">
        <f t="shared" si="2"/>
        <v>1133313</v>
      </c>
    </row>
    <row r="12" spans="1:7" ht="19.5" customHeight="1">
      <c r="A12" s="167">
        <f t="shared" si="0"/>
        <v>8</v>
      </c>
      <c r="B12" s="168" t="s">
        <v>390</v>
      </c>
      <c r="C12" s="168">
        <v>274108</v>
      </c>
      <c r="D12" s="168">
        <v>254012</v>
      </c>
      <c r="E12" s="168">
        <f t="shared" si="1"/>
        <v>20096</v>
      </c>
      <c r="F12" s="168">
        <v>138408</v>
      </c>
      <c r="G12" s="168">
        <f t="shared" si="2"/>
        <v>135700</v>
      </c>
    </row>
    <row r="13" spans="1:7" ht="19.5" customHeight="1">
      <c r="A13" s="167">
        <f t="shared" si="0"/>
        <v>9</v>
      </c>
      <c r="B13" s="168" t="s">
        <v>391</v>
      </c>
      <c r="C13" s="168">
        <v>1066878</v>
      </c>
      <c r="D13" s="168">
        <v>973964</v>
      </c>
      <c r="E13" s="168">
        <f t="shared" si="1"/>
        <v>92914</v>
      </c>
      <c r="F13" s="168">
        <v>544001</v>
      </c>
      <c r="G13" s="168">
        <f t="shared" si="2"/>
        <v>522877</v>
      </c>
    </row>
    <row r="14" spans="1:7" ht="19.5" customHeight="1">
      <c r="A14" s="167">
        <f t="shared" si="0"/>
        <v>10</v>
      </c>
      <c r="B14" s="168" t="s">
        <v>392</v>
      </c>
      <c r="C14" s="168">
        <v>518837</v>
      </c>
      <c r="D14" s="168">
        <v>465949</v>
      </c>
      <c r="E14" s="168">
        <f t="shared" si="1"/>
        <v>52888</v>
      </c>
      <c r="F14" s="168">
        <v>255423</v>
      </c>
      <c r="G14" s="168">
        <f t="shared" si="2"/>
        <v>263414</v>
      </c>
    </row>
    <row r="15" spans="1:7" ht="19.5" customHeight="1">
      <c r="A15" s="167">
        <f t="shared" si="0"/>
        <v>11</v>
      </c>
      <c r="B15" s="168" t="s">
        <v>393</v>
      </c>
      <c r="C15" s="168">
        <v>3160635</v>
      </c>
      <c r="D15" s="168">
        <v>2604276</v>
      </c>
      <c r="E15" s="168">
        <f t="shared" si="1"/>
        <v>556359</v>
      </c>
      <c r="F15" s="168">
        <v>1581986</v>
      </c>
      <c r="G15" s="168">
        <f t="shared" si="2"/>
        <v>1578649</v>
      </c>
    </row>
    <row r="16" spans="1:7" ht="19.5" customHeight="1">
      <c r="A16" s="167">
        <f t="shared" si="0"/>
        <v>12</v>
      </c>
      <c r="B16" s="168" t="s">
        <v>394</v>
      </c>
      <c r="C16" s="168">
        <v>1057629</v>
      </c>
      <c r="D16" s="168">
        <v>953180</v>
      </c>
      <c r="E16" s="168">
        <f t="shared" si="1"/>
        <v>104449</v>
      </c>
      <c r="F16" s="168">
        <v>538881</v>
      </c>
      <c r="G16" s="168">
        <f t="shared" si="2"/>
        <v>518748</v>
      </c>
    </row>
    <row r="17" spans="1:7" ht="19.5" customHeight="1">
      <c r="A17" s="167">
        <f t="shared" si="0"/>
        <v>13</v>
      </c>
      <c r="B17" s="168" t="s">
        <v>395</v>
      </c>
      <c r="C17" s="168">
        <v>1624341</v>
      </c>
      <c r="D17" s="168">
        <v>1551361</v>
      </c>
      <c r="E17" s="168">
        <f t="shared" si="1"/>
        <v>72980</v>
      </c>
      <c r="F17" s="168">
        <v>823747</v>
      </c>
      <c r="G17" s="168">
        <f t="shared" si="2"/>
        <v>800594</v>
      </c>
    </row>
    <row r="18" spans="1:7" ht="19.5" customHeight="1">
      <c r="A18" s="167">
        <f t="shared" si="0"/>
        <v>14</v>
      </c>
      <c r="B18" s="168" t="s">
        <v>396</v>
      </c>
      <c r="C18" s="168">
        <v>509716</v>
      </c>
      <c r="D18" s="168">
        <v>323831</v>
      </c>
      <c r="E18" s="168">
        <f t="shared" si="1"/>
        <v>185885</v>
      </c>
      <c r="F18" s="168">
        <v>261941</v>
      </c>
      <c r="G18" s="168">
        <f t="shared" si="2"/>
        <v>247775</v>
      </c>
    </row>
    <row r="19" spans="1:7" ht="19.5" customHeight="1">
      <c r="A19" s="167">
        <f t="shared" si="0"/>
        <v>15</v>
      </c>
      <c r="B19" s="168" t="s">
        <v>397</v>
      </c>
      <c r="C19" s="168">
        <v>1335494</v>
      </c>
      <c r="D19" s="168">
        <v>1235275</v>
      </c>
      <c r="E19" s="168">
        <f t="shared" si="1"/>
        <v>100219</v>
      </c>
      <c r="F19" s="168">
        <v>667526</v>
      </c>
      <c r="G19" s="168">
        <f t="shared" si="2"/>
        <v>667968</v>
      </c>
    </row>
    <row r="20" spans="1:7" ht="19.5" customHeight="1">
      <c r="A20" s="167">
        <f t="shared" si="0"/>
        <v>16</v>
      </c>
      <c r="B20" s="168" t="s">
        <v>715</v>
      </c>
      <c r="C20" s="168">
        <v>648201</v>
      </c>
      <c r="D20" s="168">
        <v>604107</v>
      </c>
      <c r="E20" s="168">
        <f t="shared" si="1"/>
        <v>44094</v>
      </c>
      <c r="F20" s="168">
        <v>322799</v>
      </c>
      <c r="G20" s="168">
        <f t="shared" si="2"/>
        <v>325402</v>
      </c>
    </row>
    <row r="21" spans="1:7" ht="19.5" customHeight="1">
      <c r="A21" s="167">
        <f t="shared" si="0"/>
        <v>17</v>
      </c>
      <c r="B21" s="168" t="s">
        <v>398</v>
      </c>
      <c r="C21" s="168">
        <v>1302005</v>
      </c>
      <c r="D21" s="168">
        <v>1227868</v>
      </c>
      <c r="E21" s="168">
        <f t="shared" si="1"/>
        <v>74137</v>
      </c>
      <c r="F21" s="168">
        <v>646438</v>
      </c>
      <c r="G21" s="168">
        <f t="shared" si="2"/>
        <v>655567</v>
      </c>
    </row>
    <row r="22" spans="1:7" ht="19.5" customHeight="1">
      <c r="A22" s="167">
        <f t="shared" si="0"/>
        <v>18</v>
      </c>
      <c r="B22" s="168" t="s">
        <v>399</v>
      </c>
      <c r="C22" s="168">
        <v>1561990</v>
      </c>
      <c r="D22" s="168">
        <v>1348967</v>
      </c>
      <c r="E22" s="168">
        <f t="shared" si="1"/>
        <v>213023</v>
      </c>
      <c r="F22" s="168">
        <v>790036</v>
      </c>
      <c r="G22" s="168">
        <f t="shared" si="2"/>
        <v>771954</v>
      </c>
    </row>
    <row r="23" spans="1:7" ht="19.5" customHeight="1">
      <c r="A23" s="167">
        <f t="shared" si="0"/>
        <v>19</v>
      </c>
      <c r="B23" s="168" t="s">
        <v>400</v>
      </c>
      <c r="C23" s="168">
        <v>1877395</v>
      </c>
      <c r="D23" s="168">
        <v>1071689</v>
      </c>
      <c r="E23" s="168">
        <f t="shared" si="1"/>
        <v>805706</v>
      </c>
      <c r="F23" s="168">
        <v>986886</v>
      </c>
      <c r="G23" s="168">
        <f t="shared" si="2"/>
        <v>890509</v>
      </c>
    </row>
    <row r="24" spans="1:7" ht="19.5" customHeight="1">
      <c r="A24" s="167">
        <f t="shared" si="0"/>
        <v>20</v>
      </c>
      <c r="B24" s="168" t="s">
        <v>401</v>
      </c>
      <c r="C24" s="168">
        <v>1180637</v>
      </c>
      <c r="D24" s="168">
        <v>982188</v>
      </c>
      <c r="E24" s="168">
        <f t="shared" si="1"/>
        <v>198449</v>
      </c>
      <c r="F24" s="168">
        <v>590743</v>
      </c>
      <c r="G24" s="168">
        <f t="shared" si="2"/>
        <v>589894</v>
      </c>
    </row>
    <row r="25" spans="1:7" ht="19.5" customHeight="1">
      <c r="A25" s="167">
        <f t="shared" si="0"/>
        <v>21</v>
      </c>
      <c r="B25" s="168" t="s">
        <v>402</v>
      </c>
      <c r="C25" s="168">
        <v>504198</v>
      </c>
      <c r="D25" s="168">
        <v>469582</v>
      </c>
      <c r="E25" s="168">
        <f t="shared" si="1"/>
        <v>34616</v>
      </c>
      <c r="F25" s="168">
        <v>252507</v>
      </c>
      <c r="G25" s="168">
        <f t="shared" si="2"/>
        <v>251691</v>
      </c>
    </row>
    <row r="26" spans="1:7" ht="19.5" customHeight="1">
      <c r="A26" s="167">
        <f t="shared" si="0"/>
        <v>22</v>
      </c>
      <c r="B26" s="168" t="s">
        <v>403</v>
      </c>
      <c r="C26" s="168">
        <v>2223456</v>
      </c>
      <c r="D26" s="168">
        <v>2067756</v>
      </c>
      <c r="E26" s="168">
        <f t="shared" si="1"/>
        <v>155700</v>
      </c>
      <c r="F26" s="168">
        <v>1123200</v>
      </c>
      <c r="G26" s="168">
        <f t="shared" si="2"/>
        <v>1100256</v>
      </c>
    </row>
    <row r="27" spans="1:7" ht="19.5" customHeight="1">
      <c r="A27" s="167">
        <f t="shared" si="0"/>
        <v>23</v>
      </c>
      <c r="B27" s="168" t="s">
        <v>404</v>
      </c>
      <c r="C27" s="168">
        <v>1025766</v>
      </c>
      <c r="D27" s="168">
        <v>966496</v>
      </c>
      <c r="E27" s="168">
        <f t="shared" si="1"/>
        <v>59270</v>
      </c>
      <c r="F27" s="168">
        <v>515162</v>
      </c>
      <c r="G27" s="168">
        <f t="shared" si="2"/>
        <v>510604</v>
      </c>
    </row>
    <row r="28" spans="1:7" ht="19.5" customHeight="1">
      <c r="A28" s="167">
        <f t="shared" si="0"/>
        <v>24</v>
      </c>
      <c r="B28" s="168" t="s">
        <v>405</v>
      </c>
      <c r="C28" s="168">
        <v>864516</v>
      </c>
      <c r="D28" s="168">
        <v>827450</v>
      </c>
      <c r="E28" s="168">
        <f t="shared" si="1"/>
        <v>37066</v>
      </c>
      <c r="F28" s="168">
        <v>446177</v>
      </c>
      <c r="G28" s="168">
        <f t="shared" si="2"/>
        <v>418339</v>
      </c>
    </row>
    <row r="29" spans="1:7" ht="19.5" customHeight="1">
      <c r="A29" s="167">
        <f t="shared" si="0"/>
        <v>25</v>
      </c>
      <c r="B29" s="168" t="s">
        <v>406</v>
      </c>
      <c r="C29" s="168">
        <v>530690</v>
      </c>
      <c r="D29" s="168">
        <v>500652</v>
      </c>
      <c r="E29" s="168">
        <f t="shared" si="1"/>
        <v>30038</v>
      </c>
      <c r="F29" s="168">
        <v>264396</v>
      </c>
      <c r="G29" s="168">
        <f t="shared" si="2"/>
        <v>266294</v>
      </c>
    </row>
    <row r="30" spans="1:7" ht="19.5" customHeight="1">
      <c r="A30" s="167">
        <f t="shared" si="0"/>
        <v>26</v>
      </c>
      <c r="B30" s="168" t="s">
        <v>407</v>
      </c>
      <c r="C30" s="168">
        <v>1502682</v>
      </c>
      <c r="D30" s="168">
        <v>1298654</v>
      </c>
      <c r="E30" s="168">
        <f t="shared" si="1"/>
        <v>204028</v>
      </c>
      <c r="F30" s="168">
        <v>763389</v>
      </c>
      <c r="G30" s="168">
        <f t="shared" si="2"/>
        <v>739293</v>
      </c>
    </row>
    <row r="31" spans="1:7" ht="19.5" customHeight="1">
      <c r="A31" s="167">
        <f t="shared" si="0"/>
        <v>27</v>
      </c>
      <c r="B31" s="168" t="s">
        <v>408</v>
      </c>
      <c r="C31" s="168">
        <v>831109</v>
      </c>
      <c r="D31" s="168">
        <v>715702</v>
      </c>
      <c r="E31" s="168">
        <f t="shared" si="1"/>
        <v>115407</v>
      </c>
      <c r="F31" s="168">
        <v>409792</v>
      </c>
      <c r="G31" s="168">
        <f t="shared" si="2"/>
        <v>421317</v>
      </c>
    </row>
    <row r="32" spans="1:7" ht="19.5" customHeight="1">
      <c r="A32" s="167">
        <f t="shared" si="0"/>
        <v>28</v>
      </c>
      <c r="B32" s="168" t="s">
        <v>409</v>
      </c>
      <c r="C32" s="168">
        <v>935613</v>
      </c>
      <c r="D32" s="168">
        <v>681835</v>
      </c>
      <c r="E32" s="168">
        <f t="shared" si="1"/>
        <v>253778</v>
      </c>
      <c r="F32" s="168">
        <v>475122</v>
      </c>
      <c r="G32" s="168">
        <f t="shared" si="2"/>
        <v>460491</v>
      </c>
    </row>
    <row r="33" spans="1:7" ht="19.5" customHeight="1">
      <c r="A33" s="167">
        <f t="shared" si="0"/>
        <v>29</v>
      </c>
      <c r="B33" s="168" t="s">
        <v>410</v>
      </c>
      <c r="C33" s="168">
        <v>541835</v>
      </c>
      <c r="D33" s="168">
        <v>501767</v>
      </c>
      <c r="E33" s="168">
        <f t="shared" si="1"/>
        <v>40068</v>
      </c>
      <c r="F33" s="168">
        <v>275601</v>
      </c>
      <c r="G33" s="168">
        <f t="shared" si="2"/>
        <v>266234</v>
      </c>
    </row>
    <row r="34" spans="1:7" ht="19.5" customHeight="1">
      <c r="A34" s="167">
        <f t="shared" si="0"/>
        <v>30</v>
      </c>
      <c r="B34" s="168" t="s">
        <v>411</v>
      </c>
      <c r="C34" s="168">
        <v>1830673</v>
      </c>
      <c r="D34" s="168">
        <v>1201479</v>
      </c>
      <c r="E34" s="168">
        <f t="shared" si="1"/>
        <v>629194</v>
      </c>
      <c r="F34" s="168">
        <v>935601</v>
      </c>
      <c r="G34" s="168">
        <f t="shared" si="2"/>
        <v>895072</v>
      </c>
    </row>
    <row r="35" spans="1:7" ht="6" customHeight="1">
      <c r="A35" s="169"/>
      <c r="B35" s="170"/>
      <c r="C35" s="171"/>
      <c r="D35" s="171"/>
      <c r="E35" s="171"/>
      <c r="F35" s="171"/>
      <c r="G35" s="171"/>
    </row>
    <row r="36" spans="1:7" ht="19.5" customHeight="1">
      <c r="A36" s="172" t="s">
        <v>416</v>
      </c>
      <c r="B36" s="172"/>
      <c r="C36" s="173">
        <f>SUM(C5:C34)</f>
        <v>36804660</v>
      </c>
      <c r="D36" s="173">
        <f>SUM(D5:D34)</f>
        <v>31287422</v>
      </c>
      <c r="E36" s="173">
        <f>SUM(E5:E34)</f>
        <v>5517238</v>
      </c>
      <c r="F36" s="173">
        <f>SUM(F5:F34)</f>
        <v>18660570</v>
      </c>
      <c r="G36" s="173">
        <f>SUM(G5:G34)</f>
        <v>18144090</v>
      </c>
    </row>
    <row r="37" spans="1:7" ht="12.75">
      <c r="A37" s="174" t="s">
        <v>766</v>
      </c>
      <c r="B37" s="174"/>
      <c r="C37" s="174"/>
      <c r="D37" s="174"/>
      <c r="E37" s="174"/>
      <c r="F37" s="174"/>
      <c r="G37" s="174"/>
    </row>
  </sheetData>
  <mergeCells count="4">
    <mergeCell ref="A2:G2"/>
    <mergeCell ref="A1:G1"/>
    <mergeCell ref="A36:B36"/>
    <mergeCell ref="A37:G37"/>
  </mergeCells>
  <printOptions horizontalCentered="1" verticalCentered="1"/>
  <pageMargins left="0.5905511811023623" right="0.1968503937007874" top="0.3937007874015748" bottom="0.68" header="0.1968503937007874" footer="0.45"/>
  <pageSetup fitToHeight="1" fitToWidth="1" horizontalDpi="600" verticalDpi="600" orientation="portrait" paperSize="9" scale="71" r:id="rId1"/>
  <headerFooter alignWithMargins="0">
    <oddFooter>&amp;C(5)</oddFooter>
  </headerFooter>
</worksheet>
</file>

<file path=xl/worksheets/sheet40.xml><?xml version="1.0" encoding="utf-8"?>
<worksheet xmlns="http://schemas.openxmlformats.org/spreadsheetml/2006/main" xmlns:r="http://schemas.openxmlformats.org/officeDocument/2006/relationships">
  <sheetPr codeName="Sheet29">
    <pageSetUpPr fitToPage="1"/>
  </sheetPr>
  <dimension ref="B1:G75"/>
  <sheetViews>
    <sheetView workbookViewId="0" topLeftCell="A25">
      <selection activeCell="I31" sqref="I31"/>
    </sheetView>
  </sheetViews>
  <sheetFormatPr defaultColWidth="9.140625" defaultRowHeight="12.75"/>
  <cols>
    <col min="2" max="2" width="4.140625" style="0" customWidth="1"/>
    <col min="3" max="3" width="17.421875" style="0" customWidth="1"/>
    <col min="4" max="5" width="8.7109375" style="0" customWidth="1"/>
    <col min="7" max="7" width="10.140625" style="0" customWidth="1"/>
  </cols>
  <sheetData>
    <row r="1" spans="2:7" ht="12.75">
      <c r="B1" s="833" t="s">
        <v>605</v>
      </c>
      <c r="C1" s="833"/>
      <c r="D1" s="833"/>
      <c r="E1" s="833"/>
      <c r="F1" s="833"/>
      <c r="G1" s="833"/>
    </row>
    <row r="2" spans="2:7" ht="15" customHeight="1">
      <c r="B2" s="834" t="s">
        <v>606</v>
      </c>
      <c r="C2" s="834"/>
      <c r="D2" s="834"/>
      <c r="E2" s="834"/>
      <c r="F2" s="834"/>
      <c r="G2" s="834"/>
    </row>
    <row r="3" spans="2:7" ht="12.75">
      <c r="B3" s="835" t="s">
        <v>370</v>
      </c>
      <c r="C3" s="835" t="s">
        <v>1081</v>
      </c>
      <c r="D3" s="836" t="s">
        <v>1141</v>
      </c>
      <c r="E3" s="837"/>
      <c r="F3" s="836" t="s">
        <v>822</v>
      </c>
      <c r="G3" s="837"/>
    </row>
    <row r="4" spans="2:7" ht="41.25" customHeight="1">
      <c r="B4" s="838"/>
      <c r="C4" s="838"/>
      <c r="D4" s="839" t="s">
        <v>1075</v>
      </c>
      <c r="E4" s="839" t="s">
        <v>1080</v>
      </c>
      <c r="F4" s="839" t="s">
        <v>1075</v>
      </c>
      <c r="G4" s="839" t="s">
        <v>1080</v>
      </c>
    </row>
    <row r="5" spans="2:7" ht="13.5" customHeight="1">
      <c r="B5" s="840">
        <v>1</v>
      </c>
      <c r="C5" s="841" t="s">
        <v>383</v>
      </c>
      <c r="D5" s="842">
        <v>232</v>
      </c>
      <c r="E5" s="842">
        <v>203</v>
      </c>
      <c r="F5" s="842">
        <v>302</v>
      </c>
      <c r="G5" s="842">
        <v>253</v>
      </c>
    </row>
    <row r="6" spans="2:7" ht="13.5" customHeight="1">
      <c r="B6" s="840">
        <f>SUM(B5+1)</f>
        <v>2</v>
      </c>
      <c r="C6" s="841" t="s">
        <v>384</v>
      </c>
      <c r="D6" s="842">
        <v>221</v>
      </c>
      <c r="E6" s="842">
        <v>159</v>
      </c>
      <c r="F6" s="842">
        <v>196</v>
      </c>
      <c r="G6" s="842">
        <v>242</v>
      </c>
    </row>
    <row r="7" spans="2:7" ht="13.5" customHeight="1">
      <c r="B7" s="840">
        <f aca="true" t="shared" si="0" ref="B7:B37">SUM(B6+1)</f>
        <v>3</v>
      </c>
      <c r="C7" s="841" t="s">
        <v>1025</v>
      </c>
      <c r="D7" s="842">
        <v>72</v>
      </c>
      <c r="E7" s="842">
        <v>62</v>
      </c>
      <c r="F7" s="842">
        <v>117</v>
      </c>
      <c r="G7" s="842">
        <v>105</v>
      </c>
    </row>
    <row r="8" spans="2:7" ht="13.5" customHeight="1">
      <c r="B8" s="840">
        <f t="shared" si="0"/>
        <v>4</v>
      </c>
      <c r="C8" s="841" t="s">
        <v>386</v>
      </c>
      <c r="D8" s="842">
        <v>179</v>
      </c>
      <c r="E8" s="842">
        <v>236</v>
      </c>
      <c r="F8" s="842">
        <v>156</v>
      </c>
      <c r="G8" s="842">
        <v>125</v>
      </c>
    </row>
    <row r="9" spans="2:7" ht="13.5" customHeight="1">
      <c r="B9" s="840">
        <f t="shared" si="0"/>
        <v>5</v>
      </c>
      <c r="C9" s="841" t="s">
        <v>387</v>
      </c>
      <c r="D9" s="842">
        <v>177</v>
      </c>
      <c r="E9" s="842">
        <v>176</v>
      </c>
      <c r="F9" s="842">
        <v>123</v>
      </c>
      <c r="G9" s="842">
        <v>125</v>
      </c>
    </row>
    <row r="10" spans="2:7" ht="13.5" customHeight="1">
      <c r="B10" s="840">
        <f t="shared" si="0"/>
        <v>6</v>
      </c>
      <c r="C10" s="841" t="s">
        <v>388</v>
      </c>
      <c r="D10" s="842">
        <v>71</v>
      </c>
      <c r="E10" s="842">
        <v>87</v>
      </c>
      <c r="F10" s="842">
        <v>110</v>
      </c>
      <c r="G10" s="842">
        <v>89</v>
      </c>
    </row>
    <row r="11" spans="2:7" ht="13.5" customHeight="1">
      <c r="B11" s="840">
        <f t="shared" si="0"/>
        <v>7</v>
      </c>
      <c r="C11" s="841" t="s">
        <v>389</v>
      </c>
      <c r="D11" s="842">
        <v>627</v>
      </c>
      <c r="E11" s="842">
        <v>351</v>
      </c>
      <c r="F11" s="842">
        <v>655</v>
      </c>
      <c r="G11" s="842">
        <v>694</v>
      </c>
    </row>
    <row r="12" spans="2:7" ht="13.5" customHeight="1">
      <c r="B12" s="840">
        <f t="shared" si="0"/>
        <v>8</v>
      </c>
      <c r="C12" s="841" t="s">
        <v>390</v>
      </c>
      <c r="D12" s="842">
        <v>59</v>
      </c>
      <c r="E12" s="842">
        <v>53</v>
      </c>
      <c r="F12" s="842">
        <v>69</v>
      </c>
      <c r="G12" s="842">
        <v>47</v>
      </c>
    </row>
    <row r="13" spans="2:7" ht="13.5" customHeight="1">
      <c r="B13" s="840">
        <f t="shared" si="0"/>
        <v>9</v>
      </c>
      <c r="C13" s="841" t="s">
        <v>391</v>
      </c>
      <c r="D13" s="842">
        <v>164</v>
      </c>
      <c r="E13" s="842">
        <v>207</v>
      </c>
      <c r="F13" s="842">
        <v>192</v>
      </c>
      <c r="G13" s="842">
        <v>161</v>
      </c>
    </row>
    <row r="14" spans="2:7" ht="13.5" customHeight="1">
      <c r="B14" s="840">
        <f t="shared" si="0"/>
        <v>10</v>
      </c>
      <c r="C14" s="841" t="s">
        <v>466</v>
      </c>
      <c r="D14" s="842">
        <v>29</v>
      </c>
      <c r="E14" s="842">
        <v>36</v>
      </c>
      <c r="F14" s="842">
        <v>53</v>
      </c>
      <c r="G14" s="842">
        <v>37</v>
      </c>
    </row>
    <row r="15" spans="2:7" ht="13.5" customHeight="1">
      <c r="B15" s="840">
        <f t="shared" si="0"/>
        <v>11</v>
      </c>
      <c r="C15" s="841" t="s">
        <v>393</v>
      </c>
      <c r="D15" s="842">
        <v>196</v>
      </c>
      <c r="E15" s="842">
        <v>271</v>
      </c>
      <c r="F15" s="842">
        <v>101</v>
      </c>
      <c r="G15" s="842">
        <v>127</v>
      </c>
    </row>
    <row r="16" spans="2:7" ht="13.5" customHeight="1">
      <c r="B16" s="840">
        <f t="shared" si="0"/>
        <v>12</v>
      </c>
      <c r="C16" s="841" t="s">
        <v>394</v>
      </c>
      <c r="D16" s="842">
        <v>130</v>
      </c>
      <c r="E16" s="842">
        <v>143</v>
      </c>
      <c r="F16" s="842">
        <v>135</v>
      </c>
      <c r="G16" s="842">
        <v>133</v>
      </c>
    </row>
    <row r="17" spans="2:7" ht="13.5" customHeight="1">
      <c r="B17" s="840">
        <f t="shared" si="0"/>
        <v>13</v>
      </c>
      <c r="C17" s="841" t="s">
        <v>395</v>
      </c>
      <c r="D17" s="842">
        <v>163</v>
      </c>
      <c r="E17" s="842">
        <v>152</v>
      </c>
      <c r="F17" s="842">
        <v>148</v>
      </c>
      <c r="G17" s="842">
        <v>129</v>
      </c>
    </row>
    <row r="18" spans="2:7" ht="13.5" customHeight="1">
      <c r="B18" s="840">
        <f t="shared" si="0"/>
        <v>14</v>
      </c>
      <c r="C18" s="841" t="s">
        <v>396</v>
      </c>
      <c r="D18" s="842">
        <v>96</v>
      </c>
      <c r="E18" s="842">
        <v>71</v>
      </c>
      <c r="F18" s="842">
        <v>97</v>
      </c>
      <c r="G18" s="842">
        <v>81</v>
      </c>
    </row>
    <row r="19" spans="2:7" ht="13.5" customHeight="1">
      <c r="B19" s="840">
        <f t="shared" si="0"/>
        <v>15</v>
      </c>
      <c r="C19" s="841" t="s">
        <v>397</v>
      </c>
      <c r="D19" s="842">
        <v>57</v>
      </c>
      <c r="E19" s="842">
        <v>45</v>
      </c>
      <c r="F19" s="842">
        <v>80</v>
      </c>
      <c r="G19" s="842">
        <v>43</v>
      </c>
    </row>
    <row r="20" spans="2:7" ht="13.5" customHeight="1">
      <c r="B20" s="840">
        <f t="shared" si="0"/>
        <v>16</v>
      </c>
      <c r="C20" s="841" t="s">
        <v>715</v>
      </c>
      <c r="D20" s="842">
        <v>75</v>
      </c>
      <c r="E20" s="842">
        <v>128</v>
      </c>
      <c r="F20" s="842">
        <v>49</v>
      </c>
      <c r="G20" s="842">
        <v>43</v>
      </c>
    </row>
    <row r="21" spans="2:7" ht="13.5" customHeight="1">
      <c r="B21" s="840">
        <f t="shared" si="0"/>
        <v>17</v>
      </c>
      <c r="C21" s="841" t="s">
        <v>398</v>
      </c>
      <c r="D21" s="842">
        <v>139</v>
      </c>
      <c r="E21" s="842">
        <v>153</v>
      </c>
      <c r="F21" s="842">
        <v>140</v>
      </c>
      <c r="G21" s="842">
        <v>109</v>
      </c>
    </row>
    <row r="22" spans="2:7" ht="13.5" customHeight="1">
      <c r="B22" s="840">
        <f t="shared" si="0"/>
        <v>18</v>
      </c>
      <c r="C22" s="841" t="s">
        <v>399</v>
      </c>
      <c r="D22" s="842">
        <v>117</v>
      </c>
      <c r="E22" s="842">
        <v>50</v>
      </c>
      <c r="F22" s="842">
        <v>178</v>
      </c>
      <c r="G22" s="842">
        <v>124</v>
      </c>
    </row>
    <row r="23" spans="2:7" ht="13.5" customHeight="1">
      <c r="B23" s="840">
        <f t="shared" si="0"/>
        <v>19</v>
      </c>
      <c r="C23" s="841" t="s">
        <v>400</v>
      </c>
      <c r="D23" s="842">
        <v>599</v>
      </c>
      <c r="E23" s="842">
        <v>561</v>
      </c>
      <c r="F23" s="842">
        <v>552</v>
      </c>
      <c r="G23" s="842">
        <v>522</v>
      </c>
    </row>
    <row r="24" spans="2:7" ht="13.5" customHeight="1">
      <c r="B24" s="840">
        <f t="shared" si="0"/>
        <v>20</v>
      </c>
      <c r="C24" s="841" t="s">
        <v>401</v>
      </c>
      <c r="D24" s="842">
        <v>152</v>
      </c>
      <c r="E24" s="842">
        <v>132</v>
      </c>
      <c r="F24" s="842">
        <v>167</v>
      </c>
      <c r="G24" s="842">
        <v>148</v>
      </c>
    </row>
    <row r="25" spans="2:7" ht="13.5" customHeight="1">
      <c r="B25" s="840">
        <f t="shared" si="0"/>
        <v>21</v>
      </c>
      <c r="C25" s="841" t="s">
        <v>402</v>
      </c>
      <c r="D25" s="842">
        <v>41</v>
      </c>
      <c r="E25" s="842">
        <v>67</v>
      </c>
      <c r="F25" s="842">
        <v>50</v>
      </c>
      <c r="G25" s="842">
        <v>41</v>
      </c>
    </row>
    <row r="26" spans="2:7" ht="13.5" customHeight="1">
      <c r="B26" s="840">
        <f t="shared" si="0"/>
        <v>22</v>
      </c>
      <c r="C26" s="841" t="s">
        <v>403</v>
      </c>
      <c r="D26" s="842">
        <v>117</v>
      </c>
      <c r="E26" s="842">
        <v>85</v>
      </c>
      <c r="F26" s="842">
        <v>96</v>
      </c>
      <c r="G26" s="842">
        <v>52</v>
      </c>
    </row>
    <row r="27" spans="2:7" ht="13.5" customHeight="1">
      <c r="B27" s="840">
        <f t="shared" si="0"/>
        <v>23</v>
      </c>
      <c r="C27" s="841" t="s">
        <v>404</v>
      </c>
      <c r="D27" s="842">
        <v>84</v>
      </c>
      <c r="E27" s="842">
        <v>93</v>
      </c>
      <c r="F27" s="842">
        <v>63</v>
      </c>
      <c r="G27" s="842">
        <v>83</v>
      </c>
    </row>
    <row r="28" spans="2:7" ht="13.5" customHeight="1">
      <c r="B28" s="840">
        <f t="shared" si="0"/>
        <v>24</v>
      </c>
      <c r="C28" s="841" t="s">
        <v>405</v>
      </c>
      <c r="D28" s="842">
        <v>70</v>
      </c>
      <c r="E28" s="842">
        <v>106</v>
      </c>
      <c r="F28" s="842">
        <v>54</v>
      </c>
      <c r="G28" s="842">
        <v>81</v>
      </c>
    </row>
    <row r="29" spans="2:7" ht="13.5" customHeight="1">
      <c r="B29" s="840">
        <f t="shared" si="0"/>
        <v>25</v>
      </c>
      <c r="C29" s="841" t="s">
        <v>406</v>
      </c>
      <c r="D29" s="842">
        <v>58</v>
      </c>
      <c r="E29" s="842">
        <v>61</v>
      </c>
      <c r="F29" s="842">
        <v>58</v>
      </c>
      <c r="G29" s="842">
        <v>58</v>
      </c>
    </row>
    <row r="30" spans="2:7" ht="13.5" customHeight="1">
      <c r="B30" s="840">
        <f t="shared" si="0"/>
        <v>26</v>
      </c>
      <c r="C30" s="841" t="s">
        <v>407</v>
      </c>
      <c r="D30" s="842">
        <v>214</v>
      </c>
      <c r="E30" s="842">
        <v>270</v>
      </c>
      <c r="F30" s="842">
        <v>220</v>
      </c>
      <c r="G30" s="842">
        <v>238</v>
      </c>
    </row>
    <row r="31" spans="2:7" ht="13.5" customHeight="1">
      <c r="B31" s="840">
        <f t="shared" si="0"/>
        <v>27</v>
      </c>
      <c r="C31" s="841" t="s">
        <v>408</v>
      </c>
      <c r="D31" s="842">
        <v>86</v>
      </c>
      <c r="E31" s="842">
        <v>85</v>
      </c>
      <c r="F31" s="842">
        <v>179</v>
      </c>
      <c r="G31" s="842">
        <v>140</v>
      </c>
    </row>
    <row r="32" spans="2:7" ht="13.5" customHeight="1">
      <c r="B32" s="840">
        <f t="shared" si="0"/>
        <v>28</v>
      </c>
      <c r="C32" s="841" t="s">
        <v>409</v>
      </c>
      <c r="D32" s="842">
        <v>301</v>
      </c>
      <c r="E32" s="842">
        <v>214</v>
      </c>
      <c r="F32" s="842">
        <v>396</v>
      </c>
      <c r="G32" s="842">
        <v>394</v>
      </c>
    </row>
    <row r="33" spans="2:7" ht="13.5" customHeight="1">
      <c r="B33" s="840">
        <f t="shared" si="0"/>
        <v>29</v>
      </c>
      <c r="C33" s="841" t="s">
        <v>410</v>
      </c>
      <c r="D33" s="842">
        <v>78</v>
      </c>
      <c r="E33" s="842">
        <v>83</v>
      </c>
      <c r="F33" s="842">
        <v>40</v>
      </c>
      <c r="G33" s="842">
        <v>49</v>
      </c>
    </row>
    <row r="34" spans="2:7" ht="13.5" customHeight="1">
      <c r="B34" s="840">
        <f t="shared" si="0"/>
        <v>30</v>
      </c>
      <c r="C34" s="841" t="s">
        <v>1076</v>
      </c>
      <c r="D34" s="842">
        <v>53</v>
      </c>
      <c r="E34" s="842">
        <v>39</v>
      </c>
      <c r="F34" s="842">
        <v>75</v>
      </c>
      <c r="G34" s="842">
        <v>47</v>
      </c>
    </row>
    <row r="35" spans="2:7" ht="13.5" customHeight="1">
      <c r="B35" s="840">
        <f t="shared" si="0"/>
        <v>31</v>
      </c>
      <c r="C35" s="841" t="s">
        <v>1077</v>
      </c>
      <c r="D35" s="842">
        <v>246</v>
      </c>
      <c r="E35" s="842">
        <v>179</v>
      </c>
      <c r="F35" s="842">
        <v>173</v>
      </c>
      <c r="G35" s="842">
        <v>155</v>
      </c>
    </row>
    <row r="36" spans="2:7" ht="13.5" customHeight="1">
      <c r="B36" s="840">
        <f t="shared" si="0"/>
        <v>32</v>
      </c>
      <c r="C36" s="841" t="s">
        <v>1078</v>
      </c>
      <c r="D36" s="842">
        <v>166</v>
      </c>
      <c r="E36" s="842">
        <v>148</v>
      </c>
      <c r="F36" s="842">
        <v>158</v>
      </c>
      <c r="G36" s="842">
        <v>182</v>
      </c>
    </row>
    <row r="37" spans="2:7" ht="13.5" customHeight="1">
      <c r="B37" s="840">
        <f t="shared" si="0"/>
        <v>33</v>
      </c>
      <c r="C37" s="841" t="s">
        <v>1079</v>
      </c>
      <c r="D37" s="842">
        <v>1165</v>
      </c>
      <c r="E37" s="842">
        <v>1151</v>
      </c>
      <c r="F37" s="842">
        <v>1032</v>
      </c>
      <c r="G37" s="842">
        <v>1215</v>
      </c>
    </row>
    <row r="38" spans="2:7" s="9" customFormat="1" ht="13.5" customHeight="1">
      <c r="B38" s="843" t="s">
        <v>420</v>
      </c>
      <c r="C38" s="844"/>
      <c r="D38" s="845">
        <f>SUM(D5:D37)</f>
        <v>6234</v>
      </c>
      <c r="E38" s="845">
        <f>SUM(E5:E37)</f>
        <v>5857</v>
      </c>
      <c r="F38" s="845">
        <f>SUM(F5:F37)</f>
        <v>6214</v>
      </c>
      <c r="G38" s="845">
        <f>SUM(G5:G37)</f>
        <v>6072</v>
      </c>
    </row>
    <row r="39" spans="2:7" ht="12.75">
      <c r="B39" s="846"/>
      <c r="C39" s="847" t="s">
        <v>899</v>
      </c>
      <c r="D39" s="848"/>
      <c r="E39" s="848"/>
      <c r="F39" s="848"/>
      <c r="G39" s="848"/>
    </row>
    <row r="40" ht="12.75">
      <c r="B40" s="1"/>
    </row>
    <row r="41" ht="12.75">
      <c r="B41" s="1"/>
    </row>
    <row r="42" ht="12.75">
      <c r="B42" s="1"/>
    </row>
    <row r="43" ht="12.75">
      <c r="B43" s="1"/>
    </row>
    <row r="44" ht="12.75">
      <c r="B44" s="1"/>
    </row>
    <row r="45" ht="12.75">
      <c r="B45" s="1"/>
    </row>
    <row r="46" ht="12.75">
      <c r="B46" s="1"/>
    </row>
    <row r="47" ht="12.75">
      <c r="B47" s="1"/>
    </row>
    <row r="48" ht="12.75">
      <c r="B48" s="1"/>
    </row>
    <row r="49" ht="12.75">
      <c r="B49" s="1"/>
    </row>
    <row r="50" ht="12.75">
      <c r="B50" s="1"/>
    </row>
    <row r="51" ht="12.75">
      <c r="B51" s="1"/>
    </row>
    <row r="52" ht="12.75">
      <c r="B52" s="1"/>
    </row>
    <row r="53" ht="12.75">
      <c r="B53" s="1"/>
    </row>
    <row r="54" ht="12.75">
      <c r="B54" s="1"/>
    </row>
    <row r="55" ht="12.75">
      <c r="B55" s="1"/>
    </row>
    <row r="56" ht="12.75">
      <c r="B56" s="1"/>
    </row>
    <row r="57" ht="12.75">
      <c r="B57" s="1"/>
    </row>
    <row r="58" ht="12.75">
      <c r="B58" s="1"/>
    </row>
    <row r="59" ht="12.75">
      <c r="B59" s="1"/>
    </row>
    <row r="60" ht="12.75">
      <c r="B60" s="1"/>
    </row>
    <row r="61" ht="12.75">
      <c r="B61" s="1"/>
    </row>
    <row r="62" ht="12.75">
      <c r="B62" s="1"/>
    </row>
    <row r="63" ht="12.75">
      <c r="B63" s="1"/>
    </row>
    <row r="64" ht="12.75">
      <c r="B64" s="1"/>
    </row>
    <row r="65" ht="12.75">
      <c r="B65" s="1"/>
    </row>
    <row r="66" ht="12.75">
      <c r="B66" s="1"/>
    </row>
    <row r="67" ht="12.75">
      <c r="B67" s="1"/>
    </row>
    <row r="68" ht="12.75">
      <c r="B68" s="1"/>
    </row>
    <row r="69" ht="12.75">
      <c r="B69" s="1"/>
    </row>
    <row r="70" ht="12.75">
      <c r="B70" s="1"/>
    </row>
    <row r="71" ht="12.75">
      <c r="B71" s="1"/>
    </row>
    <row r="72" ht="12.75">
      <c r="B72" s="1"/>
    </row>
    <row r="73" ht="12.75">
      <c r="B73" s="1"/>
    </row>
    <row r="74" ht="12.75">
      <c r="B74" s="1"/>
    </row>
    <row r="75" ht="12.75">
      <c r="B75" s="1"/>
    </row>
  </sheetData>
  <mergeCells count="7">
    <mergeCell ref="B2:G2"/>
    <mergeCell ref="B1:G1"/>
    <mergeCell ref="B38:C38"/>
    <mergeCell ref="F3:G3"/>
    <mergeCell ref="D3:E3"/>
    <mergeCell ref="C3:C4"/>
    <mergeCell ref="B3:B4"/>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87" r:id="rId1"/>
  <headerFooter alignWithMargins="0">
    <oddFooter>&amp;C( 43 )</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H19"/>
  <sheetViews>
    <sheetView workbookViewId="0" topLeftCell="A10">
      <selection activeCell="E13" sqref="E13"/>
    </sheetView>
  </sheetViews>
  <sheetFormatPr defaultColWidth="9.140625" defaultRowHeight="12.75"/>
  <cols>
    <col min="1" max="1" width="3.7109375" style="0" bestFit="1" customWidth="1"/>
    <col min="2" max="2" width="51.140625" style="0" customWidth="1"/>
    <col min="3" max="3" width="6.00390625" style="0" customWidth="1"/>
    <col min="5" max="5" width="10.421875" style="0" customWidth="1"/>
  </cols>
  <sheetData>
    <row r="1" spans="1:8" ht="15.75">
      <c r="A1" s="849" t="s">
        <v>299</v>
      </c>
      <c r="B1" s="849"/>
      <c r="C1" s="849"/>
      <c r="D1" s="3"/>
      <c r="E1" s="3"/>
      <c r="F1" s="3"/>
      <c r="G1" s="3"/>
      <c r="H1" s="3"/>
    </row>
    <row r="2" spans="1:8" ht="15.75">
      <c r="A2" s="849" t="s">
        <v>1172</v>
      </c>
      <c r="B2" s="849"/>
      <c r="C2" s="849"/>
      <c r="D2" s="32"/>
      <c r="E2" s="32"/>
      <c r="F2" s="32"/>
      <c r="G2" s="32"/>
      <c r="H2" s="32"/>
    </row>
    <row r="3" spans="1:8" ht="15">
      <c r="A3" s="850"/>
      <c r="B3" s="850"/>
      <c r="C3" s="850"/>
      <c r="D3" s="2"/>
      <c r="E3" s="2"/>
      <c r="F3" s="2"/>
      <c r="G3" s="2"/>
      <c r="H3" s="2"/>
    </row>
    <row r="4" spans="1:8" ht="15.75">
      <c r="A4" s="851" t="s">
        <v>1173</v>
      </c>
      <c r="B4" s="852" t="s">
        <v>1174</v>
      </c>
      <c r="C4" s="852"/>
      <c r="D4" s="2"/>
      <c r="E4" s="2"/>
      <c r="F4" s="2"/>
      <c r="G4" s="2"/>
      <c r="H4" s="2"/>
    </row>
    <row r="5" spans="1:8" ht="15">
      <c r="A5" s="853"/>
      <c r="B5" s="850"/>
      <c r="C5" s="850"/>
      <c r="D5" s="2"/>
      <c r="E5" s="2"/>
      <c r="F5" s="2"/>
      <c r="G5" s="2"/>
      <c r="H5" s="2"/>
    </row>
    <row r="6" spans="1:8" ht="30" customHeight="1">
      <c r="A6" s="853"/>
      <c r="B6" s="850" t="s">
        <v>1175</v>
      </c>
      <c r="C6" s="853">
        <v>1</v>
      </c>
      <c r="D6" s="2"/>
      <c r="E6" s="2"/>
      <c r="G6" s="2"/>
      <c r="H6" s="2"/>
    </row>
    <row r="7" spans="1:8" ht="30" customHeight="1">
      <c r="A7" s="853"/>
      <c r="B7" s="850" t="s">
        <v>1176</v>
      </c>
      <c r="C7" s="853">
        <v>1</v>
      </c>
      <c r="D7" s="2"/>
      <c r="E7" s="2"/>
      <c r="G7" s="2"/>
      <c r="H7" s="2"/>
    </row>
    <row r="8" spans="1:8" ht="30" customHeight="1">
      <c r="A8" s="853"/>
      <c r="B8" s="850" t="s">
        <v>1177</v>
      </c>
      <c r="C8" s="853">
        <v>1</v>
      </c>
      <c r="D8" s="2"/>
      <c r="E8" s="2"/>
      <c r="G8" s="2"/>
      <c r="H8" s="2"/>
    </row>
    <row r="9" spans="1:8" ht="30" customHeight="1">
      <c r="A9" s="853"/>
      <c r="B9" s="850" t="s">
        <v>1178</v>
      </c>
      <c r="C9" s="853">
        <v>4</v>
      </c>
      <c r="D9" s="2"/>
      <c r="E9" s="2"/>
      <c r="G9" s="2"/>
      <c r="H9" s="2"/>
    </row>
    <row r="10" spans="1:8" ht="15">
      <c r="A10" s="853"/>
      <c r="B10" s="850"/>
      <c r="C10" s="850"/>
      <c r="D10" s="2"/>
      <c r="E10" s="2"/>
      <c r="F10" s="2"/>
      <c r="G10" s="2"/>
      <c r="H10" s="2"/>
    </row>
    <row r="11" spans="1:8" ht="15.75">
      <c r="A11" s="851" t="s">
        <v>1179</v>
      </c>
      <c r="B11" s="852" t="s">
        <v>1180</v>
      </c>
      <c r="C11" s="852"/>
      <c r="D11" s="2"/>
      <c r="E11" s="2"/>
      <c r="F11" s="2"/>
      <c r="G11" s="2"/>
      <c r="H11" s="2"/>
    </row>
    <row r="12" spans="1:8" ht="15">
      <c r="A12" s="853"/>
      <c r="B12" s="850"/>
      <c r="C12" s="850"/>
      <c r="D12" s="2"/>
      <c r="E12" s="2"/>
      <c r="F12" s="2"/>
      <c r="G12" s="2"/>
      <c r="H12" s="2"/>
    </row>
    <row r="13" spans="1:8" ht="60" customHeight="1">
      <c r="A13" s="853"/>
      <c r="B13" s="854" t="s">
        <v>1221</v>
      </c>
      <c r="C13" s="850" t="s">
        <v>1247</v>
      </c>
      <c r="D13" s="2"/>
      <c r="E13" s="2"/>
      <c r="F13" s="2"/>
      <c r="G13" s="2"/>
      <c r="H13" s="2"/>
    </row>
    <row r="14" spans="1:8" ht="60" customHeight="1">
      <c r="A14" s="853"/>
      <c r="B14" s="854" t="s">
        <v>1222</v>
      </c>
      <c r="C14" s="850"/>
      <c r="D14" s="2"/>
      <c r="E14" s="2"/>
      <c r="F14" s="2"/>
      <c r="G14" s="2"/>
      <c r="H14" s="2"/>
    </row>
    <row r="15" spans="1:8" ht="60" customHeight="1">
      <c r="A15" s="853"/>
      <c r="B15" s="854" t="s">
        <v>1223</v>
      </c>
      <c r="C15" s="850"/>
      <c r="D15" s="2"/>
      <c r="E15" s="2"/>
      <c r="F15" s="2"/>
      <c r="G15" s="2"/>
      <c r="H15" s="2"/>
    </row>
    <row r="16" spans="1:8" ht="15">
      <c r="A16" s="3"/>
      <c r="B16" s="2"/>
      <c r="C16" s="2"/>
      <c r="D16" s="2"/>
      <c r="E16" s="2"/>
      <c r="F16" s="2"/>
      <c r="G16" s="2"/>
      <c r="H16" s="2"/>
    </row>
    <row r="17" ht="12.75">
      <c r="A17" s="1"/>
    </row>
    <row r="18" ht="12.75">
      <c r="A18" s="1"/>
    </row>
    <row r="19" ht="12.75">
      <c r="A19" s="1"/>
    </row>
  </sheetData>
  <mergeCells count="2">
    <mergeCell ref="A1:C1"/>
    <mergeCell ref="A2:C2"/>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r:id="rId1"/>
  <headerFooter alignWithMargins="0">
    <oddFooter>&amp;C( 44 )</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G37"/>
  <sheetViews>
    <sheetView workbookViewId="0" topLeftCell="A1">
      <selection activeCell="I28" sqref="I28"/>
    </sheetView>
  </sheetViews>
  <sheetFormatPr defaultColWidth="9.140625" defaultRowHeight="12.75"/>
  <cols>
    <col min="1" max="1" width="4.421875" style="0" customWidth="1"/>
    <col min="2" max="2" width="15.140625" style="0" customWidth="1"/>
    <col min="4" max="5" width="9.8515625" style="0" customWidth="1"/>
    <col min="6" max="6" width="11.57421875" style="0" customWidth="1"/>
  </cols>
  <sheetData>
    <row r="1" spans="1:6" ht="12.75">
      <c r="A1" s="855" t="s">
        <v>300</v>
      </c>
      <c r="B1" s="855"/>
      <c r="C1" s="855"/>
      <c r="D1" s="855"/>
      <c r="E1" s="855"/>
      <c r="F1" s="855"/>
    </row>
    <row r="2" spans="1:6" ht="12.75">
      <c r="A2" s="856" t="s">
        <v>157</v>
      </c>
      <c r="B2" s="856"/>
      <c r="C2" s="856"/>
      <c r="D2" s="856"/>
      <c r="E2" s="856"/>
      <c r="F2" s="856"/>
    </row>
    <row r="3" spans="1:6" ht="19.5" customHeight="1">
      <c r="A3" s="857"/>
      <c r="B3" s="857"/>
      <c r="C3" s="857"/>
      <c r="D3" s="857"/>
      <c r="E3" s="857"/>
      <c r="F3" s="857"/>
    </row>
    <row r="4" spans="1:7" ht="12.75">
      <c r="A4" s="858"/>
      <c r="B4" s="858"/>
      <c r="C4" s="858"/>
      <c r="D4" s="859" t="s">
        <v>347</v>
      </c>
      <c r="E4" s="859"/>
      <c r="F4" s="859"/>
      <c r="G4" t="s">
        <v>73</v>
      </c>
    </row>
    <row r="5" spans="1:6" ht="12.75">
      <c r="A5" s="860" t="s">
        <v>855</v>
      </c>
      <c r="B5" s="860" t="s">
        <v>1168</v>
      </c>
      <c r="C5" s="860" t="s">
        <v>1181</v>
      </c>
      <c r="D5" s="860" t="s">
        <v>1182</v>
      </c>
      <c r="E5" s="860" t="s">
        <v>348</v>
      </c>
      <c r="F5" s="860" t="s">
        <v>1183</v>
      </c>
    </row>
    <row r="6" spans="1:6" ht="12.75">
      <c r="A6" s="860"/>
      <c r="B6" s="860"/>
      <c r="C6" s="860"/>
      <c r="D6" s="860"/>
      <c r="E6" s="860"/>
      <c r="F6" s="860"/>
    </row>
    <row r="7" spans="1:6" ht="12.75">
      <c r="A7" s="861">
        <v>1</v>
      </c>
      <c r="B7" s="862" t="s">
        <v>383</v>
      </c>
      <c r="C7" s="861">
        <v>0</v>
      </c>
      <c r="D7" s="863">
        <v>0</v>
      </c>
      <c r="E7" s="863"/>
      <c r="F7" s="861"/>
    </row>
    <row r="8" spans="1:6" ht="12.75">
      <c r="A8" s="861">
        <f aca="true" t="shared" si="0" ref="A8:A36">A7+1</f>
        <v>2</v>
      </c>
      <c r="B8" s="862" t="s">
        <v>384</v>
      </c>
      <c r="C8" s="861">
        <v>8</v>
      </c>
      <c r="D8" s="863">
        <v>5250</v>
      </c>
      <c r="E8" s="863">
        <v>2</v>
      </c>
      <c r="F8" s="861">
        <v>3</v>
      </c>
    </row>
    <row r="9" spans="1:6" ht="12.75">
      <c r="A9" s="861">
        <f t="shared" si="0"/>
        <v>3</v>
      </c>
      <c r="B9" s="862" t="s">
        <v>1025</v>
      </c>
      <c r="C9" s="861">
        <v>6</v>
      </c>
      <c r="D9" s="863">
        <v>3310</v>
      </c>
      <c r="E9" s="863"/>
      <c r="F9" s="861">
        <v>8</v>
      </c>
    </row>
    <row r="10" spans="1:6" ht="12.75">
      <c r="A10" s="861">
        <f t="shared" si="0"/>
        <v>4</v>
      </c>
      <c r="B10" s="862" t="s">
        <v>386</v>
      </c>
      <c r="C10" s="861">
        <v>7</v>
      </c>
      <c r="D10" s="863">
        <v>5000</v>
      </c>
      <c r="E10" s="863"/>
      <c r="F10" s="861"/>
    </row>
    <row r="11" spans="1:6" ht="12.75">
      <c r="A11" s="861">
        <f t="shared" si="0"/>
        <v>5</v>
      </c>
      <c r="B11" s="862" t="s">
        <v>387</v>
      </c>
      <c r="C11" s="861">
        <v>5</v>
      </c>
      <c r="D11" s="863">
        <v>3668</v>
      </c>
      <c r="E11" s="863">
        <v>4</v>
      </c>
      <c r="F11" s="861">
        <v>1</v>
      </c>
    </row>
    <row r="12" spans="1:6" ht="12.75">
      <c r="A12" s="861">
        <f t="shared" si="0"/>
        <v>6</v>
      </c>
      <c r="B12" s="862" t="s">
        <v>388</v>
      </c>
      <c r="C12" s="861">
        <v>2</v>
      </c>
      <c r="D12" s="863">
        <v>434</v>
      </c>
      <c r="E12" s="863"/>
      <c r="F12" s="861">
        <v>3</v>
      </c>
    </row>
    <row r="13" spans="1:6" ht="12.75">
      <c r="A13" s="861">
        <f t="shared" si="0"/>
        <v>7</v>
      </c>
      <c r="B13" s="862" t="s">
        <v>389</v>
      </c>
      <c r="C13" s="861">
        <v>17</v>
      </c>
      <c r="D13" s="863">
        <v>10530</v>
      </c>
      <c r="E13" s="863">
        <v>4</v>
      </c>
      <c r="F13" s="861"/>
    </row>
    <row r="14" spans="1:6" ht="12.75">
      <c r="A14" s="861">
        <f t="shared" si="0"/>
        <v>8</v>
      </c>
      <c r="B14" s="862" t="s">
        <v>390</v>
      </c>
      <c r="C14" s="861"/>
      <c r="D14" s="863"/>
      <c r="E14" s="863"/>
      <c r="F14" s="861"/>
    </row>
    <row r="15" spans="1:6" ht="12.75">
      <c r="A15" s="861">
        <f t="shared" si="0"/>
        <v>9</v>
      </c>
      <c r="B15" s="862" t="s">
        <v>391</v>
      </c>
      <c r="C15" s="861">
        <v>1</v>
      </c>
      <c r="D15" s="863">
        <v>2000</v>
      </c>
      <c r="E15" s="863"/>
      <c r="F15" s="861"/>
    </row>
    <row r="16" spans="1:6" ht="12.75">
      <c r="A16" s="861">
        <f t="shared" si="0"/>
        <v>10</v>
      </c>
      <c r="B16" s="862" t="s">
        <v>466</v>
      </c>
      <c r="C16" s="861">
        <v>1</v>
      </c>
      <c r="D16" s="863">
        <v>250</v>
      </c>
      <c r="E16" s="863"/>
      <c r="F16" s="861">
        <v>10</v>
      </c>
    </row>
    <row r="17" spans="1:6" ht="12.75">
      <c r="A17" s="861">
        <f t="shared" si="0"/>
        <v>11</v>
      </c>
      <c r="B17" s="862" t="s">
        <v>393</v>
      </c>
      <c r="C17" s="861">
        <v>27</v>
      </c>
      <c r="D17" s="863">
        <v>14492</v>
      </c>
      <c r="E17" s="863"/>
      <c r="F17" s="861"/>
    </row>
    <row r="18" spans="1:6" ht="12.75">
      <c r="A18" s="861">
        <f t="shared" si="0"/>
        <v>12</v>
      </c>
      <c r="B18" s="862" t="s">
        <v>1169</v>
      </c>
      <c r="C18" s="861">
        <v>8</v>
      </c>
      <c r="D18" s="863">
        <v>5207</v>
      </c>
      <c r="E18" s="863">
        <v>1</v>
      </c>
      <c r="F18" s="861">
        <v>1</v>
      </c>
    </row>
    <row r="19" spans="1:6" ht="12.75">
      <c r="A19" s="861">
        <f t="shared" si="0"/>
        <v>13</v>
      </c>
      <c r="B19" s="862" t="s">
        <v>395</v>
      </c>
      <c r="C19" s="861">
        <v>13</v>
      </c>
      <c r="D19" s="863">
        <v>8187</v>
      </c>
      <c r="E19" s="863"/>
      <c r="F19" s="861"/>
    </row>
    <row r="20" spans="1:6" ht="12.75">
      <c r="A20" s="861">
        <f t="shared" si="0"/>
        <v>14</v>
      </c>
      <c r="B20" s="862" t="s">
        <v>396</v>
      </c>
      <c r="C20" s="861">
        <v>3</v>
      </c>
      <c r="D20" s="863">
        <v>600</v>
      </c>
      <c r="E20" s="863"/>
      <c r="F20" s="861"/>
    </row>
    <row r="21" spans="1:6" ht="12.75">
      <c r="A21" s="861">
        <f t="shared" si="0"/>
        <v>15</v>
      </c>
      <c r="B21" s="862" t="s">
        <v>397</v>
      </c>
      <c r="C21" s="861">
        <v>9</v>
      </c>
      <c r="D21" s="863">
        <v>3645</v>
      </c>
      <c r="E21" s="863">
        <v>1</v>
      </c>
      <c r="F21" s="861"/>
    </row>
    <row r="22" spans="1:6" ht="12.75">
      <c r="A22" s="861">
        <f t="shared" si="0"/>
        <v>16</v>
      </c>
      <c r="B22" s="862" t="s">
        <v>742</v>
      </c>
      <c r="C22" s="861">
        <v>10</v>
      </c>
      <c r="D22" s="863">
        <v>6050</v>
      </c>
      <c r="E22" s="863"/>
      <c r="F22" s="861"/>
    </row>
    <row r="23" spans="1:6" ht="12.75">
      <c r="A23" s="861">
        <f t="shared" si="0"/>
        <v>17</v>
      </c>
      <c r="B23" s="862" t="s">
        <v>399</v>
      </c>
      <c r="C23" s="861">
        <v>10</v>
      </c>
      <c r="D23" s="863">
        <v>5500</v>
      </c>
      <c r="E23" s="863">
        <v>1</v>
      </c>
      <c r="F23" s="861">
        <v>3</v>
      </c>
    </row>
    <row r="24" spans="1:6" ht="12.75">
      <c r="A24" s="861">
        <f t="shared" si="0"/>
        <v>18</v>
      </c>
      <c r="B24" s="862" t="s">
        <v>400</v>
      </c>
      <c r="C24" s="861">
        <v>11</v>
      </c>
      <c r="D24" s="863">
        <v>9200</v>
      </c>
      <c r="E24" s="863">
        <v>5</v>
      </c>
      <c r="F24" s="861"/>
    </row>
    <row r="25" spans="1:6" ht="12.75">
      <c r="A25" s="861">
        <f t="shared" si="0"/>
        <v>19</v>
      </c>
      <c r="B25" s="862" t="s">
        <v>401</v>
      </c>
      <c r="C25" s="861">
        <v>7</v>
      </c>
      <c r="D25" s="863">
        <v>4243</v>
      </c>
      <c r="E25" s="863">
        <v>2</v>
      </c>
      <c r="F25" s="861">
        <v>10</v>
      </c>
    </row>
    <row r="26" spans="1:6" ht="12.75">
      <c r="A26" s="861">
        <f t="shared" si="0"/>
        <v>20</v>
      </c>
      <c r="B26" s="862" t="s">
        <v>402</v>
      </c>
      <c r="C26" s="861">
        <v>3</v>
      </c>
      <c r="D26" s="863">
        <v>750</v>
      </c>
      <c r="E26" s="863">
        <v>2</v>
      </c>
      <c r="F26" s="861">
        <v>4</v>
      </c>
    </row>
    <row r="27" spans="1:6" ht="12.75">
      <c r="A27" s="861">
        <f t="shared" si="0"/>
        <v>21</v>
      </c>
      <c r="B27" s="862" t="s">
        <v>403</v>
      </c>
      <c r="C27" s="861">
        <v>18</v>
      </c>
      <c r="D27" s="863">
        <v>4750</v>
      </c>
      <c r="E27" s="863"/>
      <c r="F27" s="861">
        <v>16</v>
      </c>
    </row>
    <row r="28" spans="1:6" ht="12.75">
      <c r="A28" s="861">
        <f t="shared" si="0"/>
        <v>22</v>
      </c>
      <c r="B28" s="862" t="s">
        <v>1170</v>
      </c>
      <c r="C28" s="861">
        <v>4</v>
      </c>
      <c r="D28" s="863">
        <v>1000</v>
      </c>
      <c r="E28" s="863"/>
      <c r="F28" s="861">
        <v>6</v>
      </c>
    </row>
    <row r="29" spans="1:6" ht="12.75">
      <c r="A29" s="861">
        <f t="shared" si="0"/>
        <v>23</v>
      </c>
      <c r="B29" s="862" t="s">
        <v>405</v>
      </c>
      <c r="C29" s="861">
        <v>1</v>
      </c>
      <c r="D29" s="863">
        <v>367</v>
      </c>
      <c r="E29" s="863">
        <v>6</v>
      </c>
      <c r="F29" s="861"/>
    </row>
    <row r="30" spans="1:6" ht="12.75">
      <c r="A30" s="861">
        <f t="shared" si="0"/>
        <v>24</v>
      </c>
      <c r="B30" s="862" t="s">
        <v>1171</v>
      </c>
      <c r="C30" s="861">
        <v>3</v>
      </c>
      <c r="D30" s="863">
        <v>1535</v>
      </c>
      <c r="E30" s="863">
        <v>1</v>
      </c>
      <c r="F30" s="861">
        <v>5</v>
      </c>
    </row>
    <row r="31" spans="1:6" ht="12.75">
      <c r="A31" s="861">
        <f t="shared" si="0"/>
        <v>25</v>
      </c>
      <c r="B31" s="862" t="s">
        <v>415</v>
      </c>
      <c r="C31" s="861">
        <v>4</v>
      </c>
      <c r="D31" s="863">
        <v>1000</v>
      </c>
      <c r="E31" s="863">
        <v>2</v>
      </c>
      <c r="F31" s="861">
        <v>3</v>
      </c>
    </row>
    <row r="32" spans="1:6" ht="12.75">
      <c r="A32" s="861">
        <f t="shared" si="0"/>
        <v>26</v>
      </c>
      <c r="B32" s="862" t="s">
        <v>407</v>
      </c>
      <c r="C32" s="861">
        <v>12</v>
      </c>
      <c r="D32" s="863">
        <v>6500</v>
      </c>
      <c r="E32" s="863"/>
      <c r="F32" s="861"/>
    </row>
    <row r="33" spans="1:6" ht="12.75">
      <c r="A33" s="861">
        <f t="shared" si="0"/>
        <v>27</v>
      </c>
      <c r="B33" s="862" t="s">
        <v>408</v>
      </c>
      <c r="C33" s="861">
        <v>6</v>
      </c>
      <c r="D33" s="863">
        <v>3540</v>
      </c>
      <c r="E33" s="863">
        <v>2</v>
      </c>
      <c r="F33" s="861">
        <v>9</v>
      </c>
    </row>
    <row r="34" spans="1:6" ht="12.75">
      <c r="A34" s="861">
        <f t="shared" si="0"/>
        <v>28</v>
      </c>
      <c r="B34" s="862" t="s">
        <v>409</v>
      </c>
      <c r="C34" s="861">
        <v>6</v>
      </c>
      <c r="D34" s="863">
        <v>5070</v>
      </c>
      <c r="E34" s="863">
        <v>2</v>
      </c>
      <c r="F34" s="861"/>
    </row>
    <row r="35" spans="1:6" ht="12.75">
      <c r="A35" s="861">
        <f t="shared" si="0"/>
        <v>29</v>
      </c>
      <c r="B35" s="862" t="s">
        <v>410</v>
      </c>
      <c r="C35" s="861">
        <v>1</v>
      </c>
      <c r="D35" s="863">
        <v>500</v>
      </c>
      <c r="E35" s="863"/>
      <c r="F35" s="861"/>
    </row>
    <row r="36" spans="1:6" ht="12.75">
      <c r="A36" s="861">
        <f t="shared" si="0"/>
        <v>30</v>
      </c>
      <c r="B36" s="862" t="s">
        <v>411</v>
      </c>
      <c r="C36" s="861">
        <v>8</v>
      </c>
      <c r="D36" s="863">
        <v>4750</v>
      </c>
      <c r="E36" s="863">
        <v>4</v>
      </c>
      <c r="F36" s="861">
        <v>10</v>
      </c>
    </row>
    <row r="37" spans="1:6" ht="12.75">
      <c r="A37" s="864" t="s">
        <v>420</v>
      </c>
      <c r="B37" s="864"/>
      <c r="C37" s="865">
        <f>SUM(C7:C36)</f>
        <v>211</v>
      </c>
      <c r="D37" s="866">
        <f>SUM(D7:D36)</f>
        <v>117328</v>
      </c>
      <c r="E37" s="866">
        <f>SUM(E7:E36)</f>
        <v>39</v>
      </c>
      <c r="F37" s="865">
        <f>SUM(F7:F36)</f>
        <v>92</v>
      </c>
    </row>
  </sheetData>
  <mergeCells count="10">
    <mergeCell ref="E5:E6"/>
    <mergeCell ref="A37:B37"/>
    <mergeCell ref="A1:F1"/>
    <mergeCell ref="A2:F3"/>
    <mergeCell ref="A5:A6"/>
    <mergeCell ref="B5:B6"/>
    <mergeCell ref="C5:C6"/>
    <mergeCell ref="D5:D6"/>
    <mergeCell ref="F5:F6"/>
    <mergeCell ref="D4:F4"/>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r:id="rId1"/>
  <headerFooter alignWithMargins="0">
    <oddFooter>&amp;C( 45 )</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G16"/>
  <sheetViews>
    <sheetView workbookViewId="0" topLeftCell="A1">
      <pane xSplit="1" ySplit="3" topLeftCell="B4" activePane="bottomRight" state="frozen"/>
      <selection pane="topLeft" activeCell="H10" sqref="H10"/>
      <selection pane="topRight" activeCell="H10" sqref="H10"/>
      <selection pane="bottomLeft" activeCell="H10" sqref="H10"/>
      <selection pane="bottomRight" activeCell="H4" sqref="H4"/>
    </sheetView>
  </sheetViews>
  <sheetFormatPr defaultColWidth="9.140625" defaultRowHeight="12.75"/>
  <cols>
    <col min="1" max="1" width="10.00390625" style="0" bestFit="1" customWidth="1"/>
    <col min="2" max="3" width="12.8515625" style="0" customWidth="1"/>
    <col min="4" max="4" width="13.421875" style="0" customWidth="1"/>
    <col min="5" max="5" width="14.00390625" style="0" customWidth="1"/>
    <col min="6" max="6" width="14.00390625" style="0" bestFit="1" customWidth="1"/>
  </cols>
  <sheetData>
    <row r="1" spans="1:6" ht="12.75">
      <c r="A1" s="867" t="s">
        <v>301</v>
      </c>
      <c r="B1" s="867"/>
      <c r="C1" s="867"/>
      <c r="D1" s="867"/>
      <c r="E1" s="867"/>
      <c r="F1" s="867"/>
    </row>
    <row r="2" spans="1:6" ht="12.75">
      <c r="A2" s="867" t="s">
        <v>657</v>
      </c>
      <c r="B2" s="867"/>
      <c r="C2" s="867"/>
      <c r="D2" s="867"/>
      <c r="E2" s="867"/>
      <c r="F2" s="867"/>
    </row>
    <row r="3" spans="1:7" ht="38.25">
      <c r="A3" s="868" t="s">
        <v>1073</v>
      </c>
      <c r="B3" s="868" t="s">
        <v>1074</v>
      </c>
      <c r="C3" s="868" t="s">
        <v>90</v>
      </c>
      <c r="D3" s="868" t="s">
        <v>32</v>
      </c>
      <c r="E3" s="868" t="s">
        <v>49</v>
      </c>
      <c r="F3" s="868" t="s">
        <v>331</v>
      </c>
      <c r="G3" s="52"/>
    </row>
    <row r="4" spans="1:6" ht="39.75" customHeight="1">
      <c r="A4" s="869" t="s">
        <v>1051</v>
      </c>
      <c r="B4" s="870">
        <v>140</v>
      </c>
      <c r="C4" s="870">
        <v>127</v>
      </c>
      <c r="D4" s="870">
        <v>16</v>
      </c>
      <c r="E4" s="871">
        <v>54300</v>
      </c>
      <c r="F4" s="871">
        <v>1765508</v>
      </c>
    </row>
    <row r="5" spans="1:6" ht="39.75" customHeight="1">
      <c r="A5" s="869" t="s">
        <v>1052</v>
      </c>
      <c r="B5" s="870">
        <v>211</v>
      </c>
      <c r="C5" s="870">
        <v>182</v>
      </c>
      <c r="D5" s="872" t="s">
        <v>601</v>
      </c>
      <c r="E5" s="871">
        <v>86150</v>
      </c>
      <c r="F5" s="871">
        <v>2545698</v>
      </c>
    </row>
    <row r="6" spans="1:6" ht="39.75" customHeight="1">
      <c r="A6" s="869" t="s">
        <v>1053</v>
      </c>
      <c r="B6" s="870">
        <v>277</v>
      </c>
      <c r="C6" s="870">
        <v>281</v>
      </c>
      <c r="D6" s="870">
        <v>3</v>
      </c>
      <c r="E6" s="871">
        <v>221450</v>
      </c>
      <c r="F6" s="871">
        <v>1932027</v>
      </c>
    </row>
    <row r="7" spans="1:6" ht="39.75" customHeight="1">
      <c r="A7" s="869" t="s">
        <v>1054</v>
      </c>
      <c r="B7" s="870">
        <v>331</v>
      </c>
      <c r="C7" s="870">
        <v>347</v>
      </c>
      <c r="D7" s="872" t="s">
        <v>601</v>
      </c>
      <c r="E7" s="871">
        <v>219200</v>
      </c>
      <c r="F7" s="871">
        <v>2446630</v>
      </c>
    </row>
    <row r="8" spans="1:6" ht="39.75" customHeight="1">
      <c r="A8" s="869" t="s">
        <v>1055</v>
      </c>
      <c r="B8" s="870">
        <v>405</v>
      </c>
      <c r="C8" s="870">
        <v>406</v>
      </c>
      <c r="D8" s="872" t="s">
        <v>601</v>
      </c>
      <c r="E8" s="871">
        <v>263350</v>
      </c>
      <c r="F8" s="871">
        <v>2043757</v>
      </c>
    </row>
    <row r="9" spans="1:6" ht="39.75" customHeight="1">
      <c r="A9" s="869" t="s">
        <v>1056</v>
      </c>
      <c r="B9" s="870">
        <v>213</v>
      </c>
      <c r="C9" s="870">
        <v>206</v>
      </c>
      <c r="D9" s="872" t="s">
        <v>601</v>
      </c>
      <c r="E9" s="871">
        <v>98700</v>
      </c>
      <c r="F9" s="871">
        <v>2136810</v>
      </c>
    </row>
    <row r="10" spans="1:6" ht="39.75" customHeight="1">
      <c r="A10" s="869" t="s">
        <v>1057</v>
      </c>
      <c r="B10" s="870">
        <v>389</v>
      </c>
      <c r="C10" s="870">
        <v>357</v>
      </c>
      <c r="D10" s="870">
        <v>2</v>
      </c>
      <c r="E10" s="871">
        <v>202350</v>
      </c>
      <c r="F10" s="871">
        <v>2740970</v>
      </c>
    </row>
    <row r="11" spans="1:6" ht="39.75" customHeight="1">
      <c r="A11" s="869" t="s">
        <v>1058</v>
      </c>
      <c r="B11" s="870">
        <v>443</v>
      </c>
      <c r="C11" s="870">
        <v>457</v>
      </c>
      <c r="D11" s="870">
        <v>6</v>
      </c>
      <c r="E11" s="871">
        <v>210020</v>
      </c>
      <c r="F11" s="871">
        <v>3681626</v>
      </c>
    </row>
    <row r="12" spans="1:6" ht="39.75" customHeight="1">
      <c r="A12" s="869" t="s">
        <v>1059</v>
      </c>
      <c r="B12" s="870">
        <v>459</v>
      </c>
      <c r="C12" s="870">
        <v>446</v>
      </c>
      <c r="D12" s="870">
        <v>3</v>
      </c>
      <c r="E12" s="871">
        <v>190280</v>
      </c>
      <c r="F12" s="871">
        <v>4435741</v>
      </c>
    </row>
    <row r="13" spans="1:6" ht="39.75" customHeight="1">
      <c r="A13" s="869" t="s">
        <v>1048</v>
      </c>
      <c r="B13" s="870">
        <v>505</v>
      </c>
      <c r="C13" s="870">
        <v>492</v>
      </c>
      <c r="D13" s="870"/>
      <c r="E13" s="871">
        <v>143220</v>
      </c>
      <c r="F13" s="871">
        <v>5482172</v>
      </c>
    </row>
    <row r="14" spans="1:6" ht="39.75" customHeight="1">
      <c r="A14" s="869" t="s">
        <v>1049</v>
      </c>
      <c r="B14" s="870">
        <v>233</v>
      </c>
      <c r="C14" s="870">
        <v>252</v>
      </c>
      <c r="D14" s="870">
        <v>1</v>
      </c>
      <c r="E14" s="871">
        <v>99900</v>
      </c>
      <c r="F14" s="871">
        <v>3742697</v>
      </c>
    </row>
    <row r="15" spans="1:6" ht="39.75" customHeight="1">
      <c r="A15" s="869" t="s">
        <v>1050</v>
      </c>
      <c r="B15" s="870">
        <v>599</v>
      </c>
      <c r="C15" s="870">
        <v>618</v>
      </c>
      <c r="D15" s="870">
        <v>6</v>
      </c>
      <c r="E15" s="871">
        <v>309200</v>
      </c>
      <c r="F15" s="871">
        <v>7173007</v>
      </c>
    </row>
    <row r="16" spans="1:6" s="9" customFormat="1" ht="39.75" customHeight="1">
      <c r="A16" s="873" t="s">
        <v>420</v>
      </c>
      <c r="B16" s="874">
        <f>SUM(B4:B15)</f>
        <v>4205</v>
      </c>
      <c r="C16" s="874">
        <f>SUM(C4:C15)</f>
        <v>4171</v>
      </c>
      <c r="D16" s="874">
        <f>SUM(D4:D15)</f>
        <v>37</v>
      </c>
      <c r="E16" s="875">
        <f>SUM(E4:E15)</f>
        <v>2098120</v>
      </c>
      <c r="F16" s="875">
        <f>SUM(F4:F15)</f>
        <v>40126643</v>
      </c>
    </row>
  </sheetData>
  <mergeCells count="2">
    <mergeCell ref="A2:F2"/>
    <mergeCell ref="A1:F1"/>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84" r:id="rId1"/>
  <headerFooter alignWithMargins="0">
    <oddFooter>&amp;C(46)</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G16"/>
  <sheetViews>
    <sheetView workbookViewId="0" topLeftCell="A11">
      <selection activeCell="H12" sqref="H12"/>
    </sheetView>
  </sheetViews>
  <sheetFormatPr defaultColWidth="9.140625" defaultRowHeight="12.75"/>
  <cols>
    <col min="1" max="1" width="10.00390625" style="0" bestFit="1" customWidth="1"/>
    <col min="2" max="2" width="11.140625" style="0" customWidth="1"/>
    <col min="3" max="3" width="11.57421875" style="0" bestFit="1" customWidth="1"/>
    <col min="4" max="4" width="11.00390625" style="0" bestFit="1" customWidth="1"/>
    <col min="5" max="5" width="12.8515625" style="0" bestFit="1" customWidth="1"/>
    <col min="6" max="6" width="15.140625" style="0" bestFit="1" customWidth="1"/>
  </cols>
  <sheetData>
    <row r="1" spans="1:6" ht="12.75">
      <c r="A1" s="876" t="s">
        <v>302</v>
      </c>
      <c r="B1" s="876"/>
      <c r="C1" s="876"/>
      <c r="D1" s="876"/>
      <c r="E1" s="876"/>
      <c r="F1" s="876"/>
    </row>
    <row r="2" spans="1:6" ht="12.75">
      <c r="A2" s="876" t="s">
        <v>656</v>
      </c>
      <c r="B2" s="876"/>
      <c r="C2" s="876"/>
      <c r="D2" s="876"/>
      <c r="E2" s="876"/>
      <c r="F2" s="876"/>
    </row>
    <row r="3" spans="1:7" ht="38.25">
      <c r="A3" s="877" t="s">
        <v>1073</v>
      </c>
      <c r="B3" s="877" t="s">
        <v>1074</v>
      </c>
      <c r="C3" s="877" t="s">
        <v>151</v>
      </c>
      <c r="D3" s="877" t="s">
        <v>32</v>
      </c>
      <c r="E3" s="877" t="s">
        <v>49</v>
      </c>
      <c r="F3" s="877" t="s">
        <v>48</v>
      </c>
      <c r="G3" s="52"/>
    </row>
    <row r="4" spans="1:6" ht="34.5" customHeight="1">
      <c r="A4" s="878" t="s">
        <v>1051</v>
      </c>
      <c r="B4" s="879">
        <v>199</v>
      </c>
      <c r="C4" s="879">
        <v>200</v>
      </c>
      <c r="D4" s="879"/>
      <c r="E4" s="880">
        <v>141080</v>
      </c>
      <c r="F4" s="880">
        <v>2478541</v>
      </c>
    </row>
    <row r="5" spans="1:6" ht="34.5" customHeight="1">
      <c r="A5" s="878" t="s">
        <v>1052</v>
      </c>
      <c r="B5" s="879">
        <v>203</v>
      </c>
      <c r="C5" s="879">
        <v>212</v>
      </c>
      <c r="D5" s="879"/>
      <c r="E5" s="880">
        <v>93550</v>
      </c>
      <c r="F5" s="880">
        <v>2270378</v>
      </c>
    </row>
    <row r="6" spans="1:6" ht="34.5" customHeight="1">
      <c r="A6" s="878" t="s">
        <v>1053</v>
      </c>
      <c r="B6" s="879">
        <v>155</v>
      </c>
      <c r="C6" s="879">
        <v>141</v>
      </c>
      <c r="D6" s="879"/>
      <c r="E6" s="880">
        <v>95400</v>
      </c>
      <c r="F6" s="880">
        <v>2049297</v>
      </c>
    </row>
    <row r="7" spans="1:6" ht="34.5" customHeight="1">
      <c r="A7" s="878" t="s">
        <v>1054</v>
      </c>
      <c r="B7" s="879">
        <v>485</v>
      </c>
      <c r="C7" s="879">
        <v>450</v>
      </c>
      <c r="D7" s="879"/>
      <c r="E7" s="880">
        <v>275900</v>
      </c>
      <c r="F7" s="880">
        <v>2735486</v>
      </c>
    </row>
    <row r="8" spans="1:6" ht="34.5" customHeight="1">
      <c r="A8" s="878" t="s">
        <v>1055</v>
      </c>
      <c r="B8" s="879">
        <v>394</v>
      </c>
      <c r="C8" s="879">
        <v>392</v>
      </c>
      <c r="D8" s="881"/>
      <c r="E8" s="880">
        <v>318520</v>
      </c>
      <c r="F8" s="880">
        <v>2746755</v>
      </c>
    </row>
    <row r="9" spans="1:6" ht="34.5" customHeight="1">
      <c r="A9" s="878" t="s">
        <v>1056</v>
      </c>
      <c r="B9" s="879">
        <v>612</v>
      </c>
      <c r="C9" s="879">
        <v>504</v>
      </c>
      <c r="D9" s="879"/>
      <c r="E9" s="880">
        <v>347230</v>
      </c>
      <c r="F9" s="880">
        <v>2269287</v>
      </c>
    </row>
    <row r="10" spans="1:6" ht="34.5" customHeight="1">
      <c r="A10" s="878" t="s">
        <v>1057</v>
      </c>
      <c r="B10" s="879">
        <v>245</v>
      </c>
      <c r="C10" s="879">
        <v>315</v>
      </c>
      <c r="D10" s="881">
        <v>1</v>
      </c>
      <c r="E10" s="880">
        <v>319100</v>
      </c>
      <c r="F10" s="880">
        <v>3036940</v>
      </c>
    </row>
    <row r="11" spans="1:6" ht="34.5" customHeight="1">
      <c r="A11" s="878" t="s">
        <v>1058</v>
      </c>
      <c r="B11" s="879">
        <v>360</v>
      </c>
      <c r="C11" s="879">
        <v>341</v>
      </c>
      <c r="D11" s="881"/>
      <c r="E11" s="880">
        <v>266000</v>
      </c>
      <c r="F11" s="880">
        <v>3829652</v>
      </c>
    </row>
    <row r="12" spans="1:6" ht="34.5" customHeight="1">
      <c r="A12" s="878" t="s">
        <v>1059</v>
      </c>
      <c r="B12" s="879">
        <v>440</v>
      </c>
      <c r="C12" s="879">
        <v>461</v>
      </c>
      <c r="D12" s="881"/>
      <c r="E12" s="880">
        <v>448690</v>
      </c>
      <c r="F12" s="880">
        <v>5270640</v>
      </c>
    </row>
    <row r="13" spans="1:6" ht="34.5" customHeight="1">
      <c r="A13" s="878" t="s">
        <v>1048</v>
      </c>
      <c r="B13" s="879">
        <v>289</v>
      </c>
      <c r="C13" s="879">
        <v>269</v>
      </c>
      <c r="D13" s="879"/>
      <c r="E13" s="880">
        <v>168900</v>
      </c>
      <c r="F13" s="880">
        <v>5230020</v>
      </c>
    </row>
    <row r="14" spans="1:6" ht="34.5" customHeight="1">
      <c r="A14" s="878" t="s">
        <v>1049</v>
      </c>
      <c r="B14" s="879">
        <v>445</v>
      </c>
      <c r="C14" s="879">
        <v>447</v>
      </c>
      <c r="D14" s="879">
        <v>2</v>
      </c>
      <c r="E14" s="880">
        <v>408750</v>
      </c>
      <c r="F14" s="880">
        <v>5545860</v>
      </c>
    </row>
    <row r="15" spans="1:6" ht="34.5" customHeight="1">
      <c r="A15" s="878" t="s">
        <v>1050</v>
      </c>
      <c r="B15" s="879">
        <v>374</v>
      </c>
      <c r="C15" s="879">
        <v>417</v>
      </c>
      <c r="D15" s="879"/>
      <c r="E15" s="880">
        <v>348940</v>
      </c>
      <c r="F15" s="880">
        <v>6377257</v>
      </c>
    </row>
    <row r="16" spans="1:6" s="9" customFormat="1" ht="34.5" customHeight="1">
      <c r="A16" s="882" t="s">
        <v>420</v>
      </c>
      <c r="B16" s="883">
        <f>SUM(B4:B15)</f>
        <v>4201</v>
      </c>
      <c r="C16" s="883">
        <f>SUM(C4:C15)</f>
        <v>4149</v>
      </c>
      <c r="D16" s="883">
        <f>SUM(D4:D15)</f>
        <v>3</v>
      </c>
      <c r="E16" s="884">
        <f>SUM(E4:E15)</f>
        <v>3232060</v>
      </c>
      <c r="F16" s="884">
        <f>SUM(F4:F15)</f>
        <v>43840113</v>
      </c>
    </row>
  </sheetData>
  <mergeCells count="2">
    <mergeCell ref="A2:F2"/>
    <mergeCell ref="A1:F1"/>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90" r:id="rId1"/>
  <headerFooter alignWithMargins="0">
    <oddFooter>&amp;C( 47 )</oddFooter>
  </headerFooter>
</worksheet>
</file>

<file path=xl/worksheets/sheet45.xml><?xml version="1.0" encoding="utf-8"?>
<worksheet xmlns="http://schemas.openxmlformats.org/spreadsheetml/2006/main" xmlns:r="http://schemas.openxmlformats.org/officeDocument/2006/relationships">
  <sheetPr codeName="Sheet36">
    <pageSetUpPr fitToPage="1"/>
  </sheetPr>
  <dimension ref="A1:I215"/>
  <sheetViews>
    <sheetView showGridLines="0" workbookViewId="0" topLeftCell="A24">
      <selection activeCell="G44" sqref="G44"/>
    </sheetView>
  </sheetViews>
  <sheetFormatPr defaultColWidth="9.140625" defaultRowHeight="12.75"/>
  <cols>
    <col min="1" max="1" width="6.00390625" style="0" customWidth="1"/>
    <col min="2" max="2" width="41.00390625" style="0" bestFit="1" customWidth="1"/>
    <col min="3" max="3" width="6.421875" style="0" bestFit="1" customWidth="1"/>
    <col min="4" max="4" width="10.28125" style="0" bestFit="1" customWidth="1"/>
    <col min="5" max="5" width="21.7109375" style="0" customWidth="1"/>
  </cols>
  <sheetData>
    <row r="1" spans="1:5" ht="12.75">
      <c r="A1" s="885" t="s">
        <v>332</v>
      </c>
      <c r="B1" s="885"/>
      <c r="C1" s="885"/>
      <c r="D1" s="885"/>
      <c r="E1" s="885"/>
    </row>
    <row r="2" spans="1:5" ht="42" customHeight="1">
      <c r="A2" s="886" t="s">
        <v>867</v>
      </c>
      <c r="B2" s="886"/>
      <c r="C2" s="886"/>
      <c r="D2" s="886"/>
      <c r="E2" s="886"/>
    </row>
    <row r="3" spans="1:6" ht="12.75">
      <c r="A3" s="887" t="s">
        <v>370</v>
      </c>
      <c r="B3" s="887" t="s">
        <v>717</v>
      </c>
      <c r="C3" s="887" t="s">
        <v>718</v>
      </c>
      <c r="D3" s="887" t="s">
        <v>719</v>
      </c>
      <c r="E3" s="888" t="s">
        <v>720</v>
      </c>
      <c r="F3" s="84"/>
    </row>
    <row r="4" spans="1:5" ht="39" customHeight="1">
      <c r="A4" s="889">
        <v>1</v>
      </c>
      <c r="B4" s="890" t="s">
        <v>1</v>
      </c>
      <c r="C4" s="891">
        <v>2187</v>
      </c>
      <c r="D4" s="892">
        <v>2536916</v>
      </c>
      <c r="E4" s="893" t="s">
        <v>303</v>
      </c>
    </row>
    <row r="5" spans="1:5" ht="15">
      <c r="A5" s="894">
        <f>A4+1</f>
        <v>2</v>
      </c>
      <c r="B5" s="895" t="s">
        <v>0</v>
      </c>
      <c r="C5" s="896">
        <v>2187</v>
      </c>
      <c r="D5" s="897">
        <v>2536916</v>
      </c>
      <c r="E5" s="897">
        <v>2531525</v>
      </c>
    </row>
    <row r="6" spans="1:5" ht="15">
      <c r="A6" s="898"/>
      <c r="B6" s="895" t="s">
        <v>721</v>
      </c>
      <c r="C6" s="896"/>
      <c r="D6" s="897"/>
      <c r="E6" s="897"/>
    </row>
    <row r="7" spans="1:5" ht="15">
      <c r="A7" s="894">
        <f>A5+1</f>
        <v>3</v>
      </c>
      <c r="B7" s="899" t="s">
        <v>4</v>
      </c>
      <c r="C7" s="900">
        <v>2336</v>
      </c>
      <c r="D7" s="901">
        <v>2536892</v>
      </c>
      <c r="E7" s="901">
        <v>2557098</v>
      </c>
    </row>
    <row r="8" spans="1:5" ht="18.75" customHeight="1">
      <c r="A8" s="898"/>
      <c r="B8" s="902" t="s">
        <v>5</v>
      </c>
      <c r="C8" s="903"/>
      <c r="D8" s="904"/>
      <c r="E8" s="904"/>
    </row>
    <row r="9" spans="1:5" ht="18" customHeight="1">
      <c r="A9" s="905">
        <f>A7+1</f>
        <v>4</v>
      </c>
      <c r="B9" s="906" t="s">
        <v>536</v>
      </c>
      <c r="C9" s="900">
        <v>2336</v>
      </c>
      <c r="D9" s="901">
        <v>2536892</v>
      </c>
      <c r="E9" s="901" t="s">
        <v>213</v>
      </c>
    </row>
    <row r="10" spans="1:5" ht="18" customHeight="1">
      <c r="A10" s="905">
        <v>5</v>
      </c>
      <c r="B10" s="907" t="s">
        <v>304</v>
      </c>
      <c r="C10" s="900">
        <v>2336</v>
      </c>
      <c r="D10" s="901">
        <v>2536892</v>
      </c>
      <c r="E10" s="901" t="s">
        <v>214</v>
      </c>
    </row>
    <row r="11" spans="1:5" ht="18" customHeight="1">
      <c r="A11" s="905">
        <v>6</v>
      </c>
      <c r="B11" s="908" t="s">
        <v>305</v>
      </c>
      <c r="C11" s="909">
        <v>2343</v>
      </c>
      <c r="D11" s="892">
        <v>2395238</v>
      </c>
      <c r="E11" s="910">
        <v>2531689</v>
      </c>
    </row>
    <row r="12" spans="1:5" ht="18" customHeight="1">
      <c r="A12" s="905">
        <v>7</v>
      </c>
      <c r="B12" s="908" t="s">
        <v>1087</v>
      </c>
      <c r="C12" s="909"/>
      <c r="D12" s="892">
        <v>2394967</v>
      </c>
      <c r="E12" s="910">
        <v>2394967</v>
      </c>
    </row>
    <row r="13" spans="1:5" ht="15">
      <c r="A13" s="911">
        <v>8</v>
      </c>
      <c r="B13" s="899" t="s">
        <v>537</v>
      </c>
      <c r="C13" s="900">
        <v>2339</v>
      </c>
      <c r="D13" s="901">
        <v>2390307</v>
      </c>
      <c r="E13" s="901">
        <v>9861173256</v>
      </c>
    </row>
    <row r="14" spans="1:5" ht="15">
      <c r="A14" s="912"/>
      <c r="B14" s="913" t="s">
        <v>722</v>
      </c>
      <c r="C14" s="903"/>
      <c r="D14" s="904"/>
      <c r="E14" s="904"/>
    </row>
    <row r="15" spans="1:9" ht="15">
      <c r="A15" s="911">
        <f>A13+1</f>
        <v>9</v>
      </c>
      <c r="B15" s="895" t="s">
        <v>1246</v>
      </c>
      <c r="C15" s="896">
        <v>2342</v>
      </c>
      <c r="D15" s="897">
        <v>2393790</v>
      </c>
      <c r="E15" s="897">
        <v>2301623</v>
      </c>
      <c r="H15" s="39"/>
      <c r="I15" s="39"/>
    </row>
    <row r="16" spans="1:5" ht="15">
      <c r="A16" s="914"/>
      <c r="B16" s="895" t="s">
        <v>2</v>
      </c>
      <c r="C16" s="896"/>
      <c r="D16" s="897"/>
      <c r="E16" s="897" t="s">
        <v>6</v>
      </c>
    </row>
    <row r="17" spans="1:5" ht="15">
      <c r="A17" s="911">
        <f>A15+1</f>
        <v>10</v>
      </c>
      <c r="B17" s="899" t="s">
        <v>306</v>
      </c>
      <c r="C17" s="915"/>
      <c r="D17" s="901"/>
      <c r="E17" s="901" t="s">
        <v>308</v>
      </c>
    </row>
    <row r="18" spans="1:5" ht="15">
      <c r="A18" s="914"/>
      <c r="B18" s="913" t="s">
        <v>307</v>
      </c>
      <c r="C18" s="916"/>
      <c r="D18" s="904"/>
      <c r="E18" s="904"/>
    </row>
    <row r="19" spans="1:5" ht="15">
      <c r="A19" s="911">
        <f>A17+1</f>
        <v>11</v>
      </c>
      <c r="B19" s="917" t="s">
        <v>310</v>
      </c>
      <c r="C19" s="901">
        <v>2347</v>
      </c>
      <c r="D19" s="901"/>
      <c r="E19" s="901">
        <v>2396227</v>
      </c>
    </row>
    <row r="20" spans="1:5" ht="15">
      <c r="A20" s="914"/>
      <c r="B20" s="918" t="s">
        <v>311</v>
      </c>
      <c r="C20" s="904"/>
      <c r="D20" s="904"/>
      <c r="E20" s="904" t="s">
        <v>312</v>
      </c>
    </row>
    <row r="21" spans="1:5" ht="15">
      <c r="A21" s="911">
        <f>A19+1</f>
        <v>12</v>
      </c>
      <c r="B21" s="917"/>
      <c r="C21" s="901">
        <v>2345</v>
      </c>
      <c r="D21" s="901"/>
      <c r="E21" s="901" t="s">
        <v>99</v>
      </c>
    </row>
    <row r="22" spans="1:5" ht="15">
      <c r="A22" s="914"/>
      <c r="B22" s="919" t="s">
        <v>98</v>
      </c>
      <c r="C22" s="904"/>
      <c r="D22" s="904"/>
      <c r="E22" s="904"/>
    </row>
    <row r="23" spans="1:5" ht="15">
      <c r="A23" s="911">
        <f>A21+1</f>
        <v>13</v>
      </c>
      <c r="B23" s="920" t="s">
        <v>100</v>
      </c>
      <c r="C23" s="897">
        <v>2344</v>
      </c>
      <c r="D23" s="897"/>
      <c r="E23" s="897"/>
    </row>
    <row r="24" spans="1:5" ht="15">
      <c r="A24" s="914"/>
      <c r="B24" s="920" t="s">
        <v>101</v>
      </c>
      <c r="C24" s="904"/>
      <c r="D24" s="897"/>
      <c r="E24" s="897"/>
    </row>
    <row r="25" spans="1:5" ht="15">
      <c r="A25" s="911">
        <f>A23+1</f>
        <v>14</v>
      </c>
      <c r="B25" s="917"/>
      <c r="C25" s="901">
        <v>2338</v>
      </c>
      <c r="D25" s="901"/>
      <c r="E25" s="901"/>
    </row>
    <row r="26" spans="1:5" ht="15">
      <c r="A26" s="914"/>
      <c r="B26" s="919" t="s">
        <v>101</v>
      </c>
      <c r="C26" s="904"/>
      <c r="D26" s="904"/>
      <c r="E26" s="904"/>
    </row>
    <row r="27" spans="1:5" ht="15">
      <c r="A27" s="911">
        <f>A25+1</f>
        <v>15</v>
      </c>
      <c r="B27" s="899" t="s">
        <v>1082</v>
      </c>
      <c r="C27" s="900">
        <v>2349</v>
      </c>
      <c r="D27" s="901"/>
      <c r="E27" s="901"/>
    </row>
    <row r="28" spans="1:5" ht="15">
      <c r="A28" s="914"/>
      <c r="B28" s="913" t="s">
        <v>723</v>
      </c>
      <c r="C28" s="903"/>
      <c r="D28" s="904"/>
      <c r="E28" s="904"/>
    </row>
    <row r="29" spans="1:5" ht="15">
      <c r="A29" s="911">
        <f>A27+1</f>
        <v>16</v>
      </c>
      <c r="B29" s="895" t="s">
        <v>3</v>
      </c>
      <c r="C29" s="896">
        <v>2347</v>
      </c>
      <c r="D29" s="897">
        <v>2396227</v>
      </c>
      <c r="E29" s="897"/>
    </row>
    <row r="30" spans="1:5" ht="15">
      <c r="A30" s="914"/>
      <c r="B30" s="895" t="s">
        <v>1248</v>
      </c>
      <c r="C30" s="896"/>
      <c r="D30" s="897"/>
      <c r="E30" s="897"/>
    </row>
    <row r="31" spans="1:5" ht="15">
      <c r="A31" s="911">
        <f>A29+1</f>
        <v>17</v>
      </c>
      <c r="B31" s="899" t="s">
        <v>215</v>
      </c>
      <c r="C31" s="915">
        <v>2347</v>
      </c>
      <c r="D31" s="901"/>
      <c r="E31" s="901" t="s">
        <v>216</v>
      </c>
    </row>
    <row r="32" spans="1:5" ht="15">
      <c r="A32" s="914"/>
      <c r="B32" s="913" t="s">
        <v>1249</v>
      </c>
      <c r="C32" s="916"/>
      <c r="D32" s="904"/>
      <c r="E32" s="904"/>
    </row>
    <row r="33" spans="1:5" ht="15">
      <c r="A33" s="911">
        <f>A31+1</f>
        <v>18</v>
      </c>
      <c r="B33" s="895" t="s">
        <v>352</v>
      </c>
      <c r="C33" s="896"/>
      <c r="D33" s="897">
        <v>2350184</v>
      </c>
      <c r="E33" s="897"/>
    </row>
    <row r="34" spans="1:5" ht="15">
      <c r="A34" s="914"/>
      <c r="B34" s="895" t="s">
        <v>1187</v>
      </c>
      <c r="C34" s="896"/>
      <c r="D34" s="897"/>
      <c r="E34" s="897"/>
    </row>
    <row r="35" spans="1:5" ht="15">
      <c r="A35" s="911">
        <f>A33+1</f>
        <v>19</v>
      </c>
      <c r="B35" s="899" t="s">
        <v>309</v>
      </c>
      <c r="C35" s="900">
        <v>2346</v>
      </c>
      <c r="D35" s="901"/>
      <c r="E35" s="901">
        <v>2533962</v>
      </c>
    </row>
    <row r="36" spans="1:5" ht="15">
      <c r="A36" s="914"/>
      <c r="B36" s="913" t="s">
        <v>724</v>
      </c>
      <c r="C36" s="903"/>
      <c r="D36" s="904"/>
      <c r="E36" s="904"/>
    </row>
    <row r="37" spans="1:5" ht="15">
      <c r="A37" s="921">
        <v>20</v>
      </c>
      <c r="B37" s="908" t="s">
        <v>1207</v>
      </c>
      <c r="C37" s="903">
        <v>2349</v>
      </c>
      <c r="D37" s="910"/>
      <c r="E37" s="910" t="s">
        <v>427</v>
      </c>
    </row>
    <row r="38" spans="1:5" ht="15">
      <c r="A38" s="905">
        <f>A37+1</f>
        <v>21</v>
      </c>
      <c r="B38" s="922" t="s">
        <v>725</v>
      </c>
      <c r="C38" s="910"/>
      <c r="D38" s="910">
        <v>2393644</v>
      </c>
      <c r="E38" s="910"/>
    </row>
    <row r="39" spans="1:5" ht="15">
      <c r="A39" s="905">
        <f aca="true" t="shared" si="0" ref="A39:A51">1+A38</f>
        <v>22</v>
      </c>
      <c r="B39" s="922" t="s">
        <v>104</v>
      </c>
      <c r="C39" s="910">
        <v>2350</v>
      </c>
      <c r="D39" s="910"/>
      <c r="E39" s="910"/>
    </row>
    <row r="40" spans="1:5" ht="15">
      <c r="A40" s="905">
        <f t="shared" si="0"/>
        <v>23</v>
      </c>
      <c r="B40" s="922" t="s">
        <v>791</v>
      </c>
      <c r="C40" s="910">
        <v>2355</v>
      </c>
      <c r="D40" s="910"/>
      <c r="E40" s="910"/>
    </row>
    <row r="41" spans="1:5" ht="15">
      <c r="A41" s="905">
        <f t="shared" si="0"/>
        <v>24</v>
      </c>
      <c r="B41" s="922" t="s">
        <v>792</v>
      </c>
      <c r="C41" s="910">
        <v>2353</v>
      </c>
      <c r="D41" s="910"/>
      <c r="E41" s="910"/>
    </row>
    <row r="42" spans="1:5" ht="15">
      <c r="A42" s="905">
        <f t="shared" si="0"/>
        <v>25</v>
      </c>
      <c r="B42" s="922" t="s">
        <v>219</v>
      </c>
      <c r="C42" s="910">
        <v>2356</v>
      </c>
      <c r="D42" s="910"/>
      <c r="E42" s="910"/>
    </row>
    <row r="43" spans="1:5" ht="15">
      <c r="A43" s="905">
        <f t="shared" si="0"/>
        <v>26</v>
      </c>
      <c r="B43" s="922" t="s">
        <v>217</v>
      </c>
      <c r="C43" s="910">
        <v>2358</v>
      </c>
      <c r="D43" s="910"/>
      <c r="E43" s="910"/>
    </row>
    <row r="44" spans="1:5" ht="15">
      <c r="A44" s="905">
        <f t="shared" si="0"/>
        <v>27</v>
      </c>
      <c r="B44" s="922" t="s">
        <v>353</v>
      </c>
      <c r="C44" s="910">
        <v>2361</v>
      </c>
      <c r="D44" s="910"/>
      <c r="E44" s="910"/>
    </row>
    <row r="45" spans="1:5" ht="15">
      <c r="A45" s="905">
        <f t="shared" si="0"/>
        <v>28</v>
      </c>
      <c r="B45" s="922" t="s">
        <v>793</v>
      </c>
      <c r="C45" s="910">
        <v>2360</v>
      </c>
      <c r="D45" s="910"/>
      <c r="E45" s="910"/>
    </row>
    <row r="46" spans="1:5" ht="15">
      <c r="A46" s="905">
        <f t="shared" si="0"/>
        <v>29</v>
      </c>
      <c r="B46" s="922" t="s">
        <v>1254</v>
      </c>
      <c r="C46" s="910">
        <v>2352</v>
      </c>
      <c r="D46" s="910"/>
      <c r="E46" s="910"/>
    </row>
    <row r="47" spans="1:5" ht="15">
      <c r="A47" s="905">
        <f t="shared" si="0"/>
        <v>30</v>
      </c>
      <c r="B47" s="922" t="s">
        <v>351</v>
      </c>
      <c r="C47" s="910">
        <v>2349</v>
      </c>
      <c r="D47" s="910"/>
      <c r="E47" s="910"/>
    </row>
    <row r="48" spans="1:5" ht="15">
      <c r="A48" s="905">
        <f t="shared" si="0"/>
        <v>31</v>
      </c>
      <c r="B48" s="922" t="s">
        <v>102</v>
      </c>
      <c r="C48" s="910">
        <v>2357</v>
      </c>
      <c r="D48" s="910"/>
      <c r="E48" s="910"/>
    </row>
    <row r="49" spans="1:5" ht="15">
      <c r="A49" s="905">
        <f t="shared" si="0"/>
        <v>32</v>
      </c>
      <c r="B49" s="922" t="s">
        <v>354</v>
      </c>
      <c r="C49" s="910">
        <v>2351</v>
      </c>
      <c r="D49" s="910"/>
      <c r="E49" s="910"/>
    </row>
    <row r="50" spans="1:5" ht="15">
      <c r="A50" s="905">
        <f t="shared" si="0"/>
        <v>33</v>
      </c>
      <c r="B50" s="922" t="s">
        <v>72</v>
      </c>
      <c r="C50" s="910">
        <v>2340</v>
      </c>
      <c r="D50" s="910"/>
      <c r="E50" s="910"/>
    </row>
    <row r="51" spans="1:5" ht="15">
      <c r="A51" s="892">
        <f t="shared" si="0"/>
        <v>34</v>
      </c>
      <c r="B51" s="922" t="s">
        <v>103</v>
      </c>
      <c r="C51" s="910">
        <v>2359</v>
      </c>
      <c r="D51" s="910"/>
      <c r="E51" s="910"/>
    </row>
    <row r="52" spans="1:5" ht="15">
      <c r="A52" s="49"/>
      <c r="B52" s="46"/>
      <c r="C52" s="39"/>
      <c r="D52" s="39"/>
      <c r="E52" s="39"/>
    </row>
    <row r="53" spans="1:5" ht="15">
      <c r="A53" s="49"/>
      <c r="B53" s="46"/>
      <c r="C53" s="39"/>
      <c r="D53" s="39"/>
      <c r="E53" s="39"/>
    </row>
    <row r="54" spans="1:5" ht="15">
      <c r="A54" s="49"/>
      <c r="B54" s="46"/>
      <c r="C54" s="39"/>
      <c r="D54" s="39"/>
      <c r="E54" s="39"/>
    </row>
    <row r="55" spans="1:5" ht="15">
      <c r="A55" s="49"/>
      <c r="B55" s="46"/>
      <c r="C55" s="39"/>
      <c r="D55" s="39"/>
      <c r="E55" s="39"/>
    </row>
    <row r="56" spans="1:5" ht="15">
      <c r="A56" s="49"/>
      <c r="B56" s="46"/>
      <c r="C56" s="39"/>
      <c r="D56" s="39"/>
      <c r="E56" s="39"/>
    </row>
    <row r="57" spans="1:5" ht="12.75">
      <c r="A57" s="38"/>
      <c r="C57" s="1"/>
      <c r="D57" s="1"/>
      <c r="E57" s="1"/>
    </row>
    <row r="58" spans="1:5" ht="12.75">
      <c r="A58" s="38"/>
      <c r="C58" s="1"/>
      <c r="D58" s="1"/>
      <c r="E58" s="1"/>
    </row>
    <row r="59" spans="1:5" ht="12.75">
      <c r="A59" s="1"/>
      <c r="C59" s="1"/>
      <c r="D59" s="1"/>
      <c r="E59" s="1"/>
    </row>
    <row r="60" spans="1:5" ht="12.75">
      <c r="A60" s="1"/>
      <c r="C60" s="1"/>
      <c r="D60" s="1"/>
      <c r="E60" s="1"/>
    </row>
    <row r="61" spans="1:5" ht="12.75">
      <c r="A61" s="1"/>
      <c r="C61" s="1"/>
      <c r="D61" s="1"/>
      <c r="E61" s="1"/>
    </row>
    <row r="62" spans="1:5" ht="12.75">
      <c r="A62" s="1"/>
      <c r="C62" s="1"/>
      <c r="D62" s="1"/>
      <c r="E62" s="1"/>
    </row>
    <row r="63" spans="1:5" ht="12.75">
      <c r="A63" s="1"/>
      <c r="C63" s="1"/>
      <c r="D63" s="1"/>
      <c r="E63" s="1"/>
    </row>
    <row r="64" spans="1:5" ht="12.75">
      <c r="A64" s="1"/>
      <c r="C64" s="1"/>
      <c r="D64" s="1"/>
      <c r="E64" s="1"/>
    </row>
    <row r="65" spans="1:5" ht="12.75">
      <c r="A65" s="1"/>
      <c r="C65" s="1"/>
      <c r="D65" s="1"/>
      <c r="E65" s="1"/>
    </row>
    <row r="66" spans="1:5" ht="12.75">
      <c r="A66" s="1"/>
      <c r="C66" s="1"/>
      <c r="D66" s="1"/>
      <c r="E66" s="1"/>
    </row>
    <row r="67" spans="1:5" ht="12.75">
      <c r="A67" s="1"/>
      <c r="C67" s="1"/>
      <c r="D67" s="1"/>
      <c r="E67" s="1"/>
    </row>
    <row r="68" spans="1:5" ht="12.75">
      <c r="A68" s="1"/>
      <c r="C68" s="1"/>
      <c r="D68" s="1"/>
      <c r="E68" s="1"/>
    </row>
    <row r="69" spans="1:5" ht="12.75">
      <c r="A69" s="1"/>
      <c r="C69" s="1"/>
      <c r="D69" s="1"/>
      <c r="E69" s="1"/>
    </row>
    <row r="70" spans="1:5" ht="12.75">
      <c r="A70" s="1"/>
      <c r="C70" s="1"/>
      <c r="D70" s="1"/>
      <c r="E70" s="1"/>
    </row>
    <row r="71" spans="1:5" ht="12.75">
      <c r="A71" s="1"/>
      <c r="C71" s="1"/>
      <c r="D71" s="1"/>
      <c r="E71" s="1"/>
    </row>
    <row r="72" spans="1:5" ht="12.75">
      <c r="A72" s="1"/>
      <c r="C72" s="1"/>
      <c r="D72" s="1"/>
      <c r="E72" s="1"/>
    </row>
    <row r="73" spans="1:5" ht="12.75">
      <c r="A73" s="1"/>
      <c r="C73" s="1"/>
      <c r="D73" s="1"/>
      <c r="E73" s="1"/>
    </row>
    <row r="74" spans="1:5" ht="12.75">
      <c r="A74" s="1"/>
      <c r="C74" s="1"/>
      <c r="D74" s="1"/>
      <c r="E74" s="1"/>
    </row>
    <row r="75" spans="1:5" ht="12.75">
      <c r="A75" s="1"/>
      <c r="C75" s="1"/>
      <c r="D75" s="1"/>
      <c r="E75" s="1"/>
    </row>
    <row r="76" spans="1:5" ht="12.75">
      <c r="A76" s="1"/>
      <c r="C76" s="1"/>
      <c r="D76" s="1"/>
      <c r="E76" s="1"/>
    </row>
    <row r="77" spans="1:5" ht="12.75">
      <c r="A77" s="1"/>
      <c r="C77" s="1"/>
      <c r="D77" s="1"/>
      <c r="E77" s="1"/>
    </row>
    <row r="78" spans="1:5" ht="12.75">
      <c r="A78" s="1"/>
      <c r="C78" s="1"/>
      <c r="D78" s="1"/>
      <c r="E78" s="1"/>
    </row>
    <row r="79" spans="1:5" ht="12.75">
      <c r="A79" s="1"/>
      <c r="C79" s="1"/>
      <c r="D79" s="1"/>
      <c r="E79" s="1"/>
    </row>
    <row r="80" spans="1:5" ht="12.75">
      <c r="A80" s="1"/>
      <c r="C80" s="1"/>
      <c r="D80" s="1"/>
      <c r="E80" s="1"/>
    </row>
    <row r="81" spans="1:5" ht="12.75">
      <c r="A81" s="1"/>
      <c r="C81" s="1"/>
      <c r="D81" s="1"/>
      <c r="E81" s="1"/>
    </row>
    <row r="82" spans="1:5" ht="12.75">
      <c r="A82" s="1"/>
      <c r="C82" s="1"/>
      <c r="D82" s="1"/>
      <c r="E82" s="1"/>
    </row>
    <row r="83" spans="1:5" ht="12.75">
      <c r="A83" s="1"/>
      <c r="C83" s="1"/>
      <c r="D83" s="1"/>
      <c r="E83" s="1"/>
    </row>
    <row r="84" spans="1:5" ht="12.75">
      <c r="A84" s="1"/>
      <c r="C84" s="1"/>
      <c r="D84" s="1"/>
      <c r="E84" s="1"/>
    </row>
    <row r="85" spans="1:5" ht="12.75">
      <c r="A85" s="1"/>
      <c r="C85" s="1"/>
      <c r="D85" s="1"/>
      <c r="E85" s="1"/>
    </row>
    <row r="86" spans="1:5" ht="12.75">
      <c r="A86" s="1"/>
      <c r="C86" s="1"/>
      <c r="D86" s="1"/>
      <c r="E86" s="1"/>
    </row>
    <row r="87" spans="1:5" ht="12.75">
      <c r="A87" s="1"/>
      <c r="C87" s="1"/>
      <c r="D87" s="1"/>
      <c r="E87" s="1"/>
    </row>
    <row r="88" spans="1:5" ht="12.75">
      <c r="A88" s="1"/>
      <c r="C88" s="1"/>
      <c r="D88" s="1"/>
      <c r="E88" s="1"/>
    </row>
    <row r="89" spans="1:5" ht="12.75">
      <c r="A89" s="1"/>
      <c r="C89" s="1"/>
      <c r="D89" s="1"/>
      <c r="E89" s="1"/>
    </row>
    <row r="90" spans="1:5" ht="12.75">
      <c r="A90" s="1"/>
      <c r="C90" s="1"/>
      <c r="D90" s="1"/>
      <c r="E90" s="1"/>
    </row>
    <row r="91" spans="1:5" ht="12.75">
      <c r="A91" s="1"/>
      <c r="C91" s="1"/>
      <c r="D91" s="1"/>
      <c r="E91" s="1"/>
    </row>
    <row r="92" spans="1:5" ht="12.75">
      <c r="A92" s="1"/>
      <c r="C92" s="1"/>
      <c r="D92" s="1"/>
      <c r="E92" s="1"/>
    </row>
    <row r="93" spans="1:5" ht="12.75">
      <c r="A93" s="1"/>
      <c r="C93" s="1"/>
      <c r="D93" s="1"/>
      <c r="E93" s="1"/>
    </row>
    <row r="94" spans="1:5" ht="12.75">
      <c r="A94" s="1"/>
      <c r="C94" s="1"/>
      <c r="D94" s="1"/>
      <c r="E94" s="1"/>
    </row>
    <row r="95" spans="1:5" ht="12.75">
      <c r="A95" s="1"/>
      <c r="C95" s="1"/>
      <c r="D95" s="1"/>
      <c r="E95" s="1"/>
    </row>
    <row r="96" spans="1:5" ht="12.75">
      <c r="A96" s="1"/>
      <c r="C96" s="1"/>
      <c r="D96" s="1"/>
      <c r="E96" s="1"/>
    </row>
    <row r="97" spans="1:5" ht="12.75">
      <c r="A97" s="1"/>
      <c r="C97" s="1"/>
      <c r="D97" s="1"/>
      <c r="E97" s="1"/>
    </row>
    <row r="98" spans="1:5" ht="12.75">
      <c r="A98" s="1"/>
      <c r="C98" s="1"/>
      <c r="D98" s="1"/>
      <c r="E98" s="1"/>
    </row>
    <row r="99" spans="1:5" ht="12.75">
      <c r="A99" s="1"/>
      <c r="C99" s="1"/>
      <c r="D99" s="1"/>
      <c r="E99" s="1"/>
    </row>
    <row r="100" spans="1:5" ht="12.75">
      <c r="A100" s="1"/>
      <c r="C100" s="1"/>
      <c r="D100" s="1"/>
      <c r="E100" s="1"/>
    </row>
    <row r="101" spans="1:5" ht="12.75">
      <c r="A101" s="1"/>
      <c r="C101" s="1"/>
      <c r="D101" s="1"/>
      <c r="E101" s="1"/>
    </row>
    <row r="102" spans="1:5" ht="12.75">
      <c r="A102" s="1"/>
      <c r="C102" s="1"/>
      <c r="D102" s="1"/>
      <c r="E102" s="1"/>
    </row>
    <row r="103" spans="1:5" ht="12.75">
      <c r="A103" s="1"/>
      <c r="C103" s="1"/>
      <c r="D103" s="1"/>
      <c r="E103" s="1"/>
    </row>
    <row r="104" spans="1:5" ht="12.75">
      <c r="A104" s="1"/>
      <c r="C104" s="1"/>
      <c r="D104" s="1"/>
      <c r="E104" s="1"/>
    </row>
    <row r="105" spans="1:5" ht="12.75">
      <c r="A105" s="1"/>
      <c r="C105" s="1"/>
      <c r="D105" s="1"/>
      <c r="E105" s="1"/>
    </row>
    <row r="106" spans="1:5" ht="12.75">
      <c r="A106" s="1"/>
      <c r="C106" s="1"/>
      <c r="D106" s="1"/>
      <c r="E106" s="1"/>
    </row>
    <row r="107" spans="1:5" ht="12.75">
      <c r="A107" s="1"/>
      <c r="C107" s="1"/>
      <c r="D107" s="1"/>
      <c r="E107" s="1"/>
    </row>
    <row r="108" spans="1:5" ht="12.75">
      <c r="A108" s="1"/>
      <c r="C108" s="1"/>
      <c r="D108" s="1"/>
      <c r="E108" s="1"/>
    </row>
    <row r="109" spans="1:5" ht="12.75">
      <c r="A109" s="1"/>
      <c r="C109" s="1"/>
      <c r="D109" s="1"/>
      <c r="E109" s="1"/>
    </row>
    <row r="110" spans="1:5" ht="12.75">
      <c r="A110" s="1"/>
      <c r="C110" s="1"/>
      <c r="D110" s="1"/>
      <c r="E110" s="1"/>
    </row>
    <row r="111" spans="1:5" ht="12.75">
      <c r="A111" s="1"/>
      <c r="C111" s="1"/>
      <c r="D111" s="1"/>
      <c r="E111" s="1"/>
    </row>
    <row r="112" spans="1:5" ht="12.75">
      <c r="A112" s="1"/>
      <c r="C112" s="1"/>
      <c r="D112" s="1"/>
      <c r="E112" s="1"/>
    </row>
    <row r="113" spans="1:5" ht="12.75">
      <c r="A113" s="1"/>
      <c r="C113" s="1"/>
      <c r="D113" s="1"/>
      <c r="E113" s="1"/>
    </row>
    <row r="114" spans="1:5" ht="12.75">
      <c r="A114" s="1"/>
      <c r="C114" s="1"/>
      <c r="D114" s="1"/>
      <c r="E114" s="1"/>
    </row>
    <row r="115" spans="1:5" ht="12.75">
      <c r="A115" s="1"/>
      <c r="C115" s="1"/>
      <c r="D115" s="1"/>
      <c r="E115" s="1"/>
    </row>
    <row r="116" spans="1:5" ht="12.75">
      <c r="A116" s="1"/>
      <c r="C116" s="1"/>
      <c r="D116" s="1"/>
      <c r="E116" s="1"/>
    </row>
    <row r="117" spans="1:5" ht="12.75">
      <c r="A117" s="1"/>
      <c r="C117" s="1"/>
      <c r="D117" s="1"/>
      <c r="E117" s="1"/>
    </row>
    <row r="118" spans="1:5" ht="12.75">
      <c r="A118" s="1"/>
      <c r="C118" s="1"/>
      <c r="D118" s="1"/>
      <c r="E118" s="1"/>
    </row>
    <row r="119" spans="1:5" ht="12.75">
      <c r="A119" s="1"/>
      <c r="C119" s="1"/>
      <c r="D119" s="1"/>
      <c r="E119" s="1"/>
    </row>
    <row r="120" spans="1:5" ht="12.75">
      <c r="A120" s="1"/>
      <c r="C120" s="1"/>
      <c r="D120" s="1"/>
      <c r="E120" s="1"/>
    </row>
    <row r="121" spans="1:5" ht="12.75">
      <c r="A121" s="1"/>
      <c r="C121" s="1"/>
      <c r="D121" s="1"/>
      <c r="E121" s="1"/>
    </row>
    <row r="122" spans="1:5" ht="12.75">
      <c r="A122" s="1"/>
      <c r="C122" s="1"/>
      <c r="D122" s="1"/>
      <c r="E122" s="1"/>
    </row>
    <row r="123" spans="1:5" ht="12.75">
      <c r="A123" s="1"/>
      <c r="C123" s="1"/>
      <c r="D123" s="1"/>
      <c r="E123" s="1"/>
    </row>
    <row r="124" spans="1:5" ht="12.75">
      <c r="A124" s="1"/>
      <c r="C124" s="1"/>
      <c r="D124" s="1"/>
      <c r="E124" s="1"/>
    </row>
    <row r="125" spans="1:5" ht="12.75">
      <c r="A125" s="1"/>
      <c r="C125" s="1"/>
      <c r="D125" s="1"/>
      <c r="E125" s="1"/>
    </row>
    <row r="126" spans="1:5" ht="12.75">
      <c r="A126" s="1"/>
      <c r="C126" s="1"/>
      <c r="D126" s="1"/>
      <c r="E126" s="1"/>
    </row>
    <row r="127" spans="1:5" ht="12.75">
      <c r="A127" s="1"/>
      <c r="C127" s="1"/>
      <c r="D127" s="1"/>
      <c r="E127" s="1"/>
    </row>
    <row r="128" spans="1:5" ht="12.75">
      <c r="A128" s="1"/>
      <c r="C128" s="1"/>
      <c r="D128" s="1"/>
      <c r="E128" s="1"/>
    </row>
    <row r="129" spans="1:5" ht="12.75">
      <c r="A129" s="1"/>
      <c r="C129" s="1"/>
      <c r="D129" s="1"/>
      <c r="E129" s="1"/>
    </row>
    <row r="130" spans="1:5" ht="12.75">
      <c r="A130" s="1"/>
      <c r="C130" s="1"/>
      <c r="D130" s="1"/>
      <c r="E130" s="1"/>
    </row>
    <row r="131" spans="1:5" ht="12.75">
      <c r="A131" s="1"/>
      <c r="C131" s="1"/>
      <c r="D131" s="1"/>
      <c r="E131" s="1"/>
    </row>
    <row r="132" spans="1:5" ht="12.75">
      <c r="A132" s="1"/>
      <c r="C132" s="1"/>
      <c r="D132" s="1"/>
      <c r="E132" s="1"/>
    </row>
    <row r="133" spans="1:5" ht="12.75">
      <c r="A133" s="1"/>
      <c r="C133" s="1"/>
      <c r="D133" s="1"/>
      <c r="E133" s="1"/>
    </row>
    <row r="134" spans="1:5" ht="12.75">
      <c r="A134" s="1"/>
      <c r="C134" s="1"/>
      <c r="D134" s="1"/>
      <c r="E134" s="1"/>
    </row>
    <row r="135" spans="1:5" ht="12.75">
      <c r="A135" s="1"/>
      <c r="C135" s="1"/>
      <c r="D135" s="1"/>
      <c r="E135" s="1"/>
    </row>
    <row r="136" spans="1:5" ht="12.75">
      <c r="A136" s="1"/>
      <c r="C136" s="1"/>
      <c r="D136" s="1"/>
      <c r="E136" s="1"/>
    </row>
    <row r="137" spans="1:5" ht="12.75">
      <c r="A137" s="1"/>
      <c r="C137" s="1"/>
      <c r="D137" s="1"/>
      <c r="E137" s="1"/>
    </row>
    <row r="138" spans="1:5" ht="12.75">
      <c r="A138" s="1"/>
      <c r="C138" s="1"/>
      <c r="D138" s="1"/>
      <c r="E138" s="1"/>
    </row>
    <row r="139" spans="1:5" ht="12.75">
      <c r="A139" s="1"/>
      <c r="C139" s="1"/>
      <c r="D139" s="1"/>
      <c r="E139" s="1"/>
    </row>
    <row r="140" spans="1:5" ht="12.75">
      <c r="A140" s="1"/>
      <c r="C140" s="1"/>
      <c r="D140" s="1"/>
      <c r="E140" s="1"/>
    </row>
    <row r="141" spans="1:5" ht="12.75">
      <c r="A141" s="1"/>
      <c r="C141" s="1"/>
      <c r="D141" s="1"/>
      <c r="E141" s="1"/>
    </row>
    <row r="142" spans="1:5" ht="12.75">
      <c r="A142" s="1"/>
      <c r="C142" s="1"/>
      <c r="D142" s="1"/>
      <c r="E142" s="1"/>
    </row>
    <row r="143" spans="1:5" ht="12.75">
      <c r="A143" s="1"/>
      <c r="C143" s="1"/>
      <c r="D143" s="1"/>
      <c r="E143" s="1"/>
    </row>
    <row r="144" spans="1:5" ht="12.75">
      <c r="A144" s="1"/>
      <c r="C144" s="1"/>
      <c r="D144" s="1"/>
      <c r="E144" s="1"/>
    </row>
    <row r="145" spans="1:5" ht="12.75">
      <c r="A145" s="1"/>
      <c r="C145" s="1"/>
      <c r="D145" s="1"/>
      <c r="E145" s="1"/>
    </row>
    <row r="146" spans="1:5" ht="12.75">
      <c r="A146" s="1"/>
      <c r="C146" s="1"/>
      <c r="D146" s="1"/>
      <c r="E146" s="1"/>
    </row>
    <row r="147" spans="1:5" ht="12.75">
      <c r="A147" s="1"/>
      <c r="C147" s="1"/>
      <c r="D147" s="1"/>
      <c r="E147" s="1"/>
    </row>
    <row r="148" spans="1:5" ht="12.75">
      <c r="A148" s="1"/>
      <c r="C148" s="1"/>
      <c r="D148" s="1"/>
      <c r="E148" s="1"/>
    </row>
    <row r="149" spans="1:5" ht="12.75">
      <c r="A149" s="1"/>
      <c r="C149" s="1"/>
      <c r="D149" s="1"/>
      <c r="E149" s="1"/>
    </row>
    <row r="150" spans="1:5" ht="12.75">
      <c r="A150" s="1"/>
      <c r="C150" s="1"/>
      <c r="D150" s="1"/>
      <c r="E150" s="1"/>
    </row>
    <row r="151" spans="1:5" ht="12.75">
      <c r="A151" s="1"/>
      <c r="C151" s="1"/>
      <c r="D151" s="1"/>
      <c r="E151" s="1"/>
    </row>
    <row r="152" spans="1:5" ht="12.75">
      <c r="A152" s="1"/>
      <c r="C152" s="1"/>
      <c r="D152" s="1"/>
      <c r="E152" s="1"/>
    </row>
    <row r="153" spans="1:5" ht="12.75">
      <c r="A153" s="1"/>
      <c r="C153" s="1"/>
      <c r="D153" s="1"/>
      <c r="E153" s="1"/>
    </row>
    <row r="154" spans="1:5" ht="12.75">
      <c r="A154" s="1"/>
      <c r="C154" s="1"/>
      <c r="D154" s="1"/>
      <c r="E154" s="1"/>
    </row>
    <row r="155" spans="1:5" ht="12.75">
      <c r="A155" s="1"/>
      <c r="C155" s="1"/>
      <c r="D155" s="1"/>
      <c r="E155" s="1"/>
    </row>
    <row r="156" spans="1:5" ht="12.75">
      <c r="A156" s="1"/>
      <c r="C156" s="1"/>
      <c r="D156" s="1"/>
      <c r="E156" s="1"/>
    </row>
    <row r="157" spans="1:5" ht="12.75">
      <c r="A157" s="1"/>
      <c r="C157" s="1"/>
      <c r="D157" s="1"/>
      <c r="E157" s="1"/>
    </row>
    <row r="158" spans="1:5" ht="12.75">
      <c r="A158" s="1"/>
      <c r="C158" s="1"/>
      <c r="D158" s="1"/>
      <c r="E158" s="1"/>
    </row>
    <row r="159" spans="1:5" ht="12.75">
      <c r="A159" s="1"/>
      <c r="C159" s="1"/>
      <c r="D159" s="1"/>
      <c r="E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sheetData>
  <mergeCells count="16">
    <mergeCell ref="A1:E1"/>
    <mergeCell ref="A2:E2"/>
    <mergeCell ref="A15:A16"/>
    <mergeCell ref="A7:A8"/>
    <mergeCell ref="A5:A6"/>
    <mergeCell ref="A13:A14"/>
    <mergeCell ref="A17:A18"/>
    <mergeCell ref="A31:A32"/>
    <mergeCell ref="A35:A36"/>
    <mergeCell ref="A21:A22"/>
    <mergeCell ref="A25:A26"/>
    <mergeCell ref="A23:A24"/>
    <mergeCell ref="A19:A20"/>
    <mergeCell ref="A29:A30"/>
    <mergeCell ref="A27:A28"/>
    <mergeCell ref="A33:A34"/>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60" r:id="rId1"/>
  <headerFooter alignWithMargins="0">
    <oddFooter>&amp;C( 48 )</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G47"/>
  <sheetViews>
    <sheetView workbookViewId="0" topLeftCell="A27">
      <selection activeCell="F34" sqref="F34"/>
    </sheetView>
  </sheetViews>
  <sheetFormatPr defaultColWidth="9.140625" defaultRowHeight="12.75"/>
  <cols>
    <col min="1" max="1" width="15.140625" style="0" bestFit="1" customWidth="1"/>
    <col min="2" max="2" width="22.7109375" style="0" bestFit="1" customWidth="1"/>
    <col min="3" max="3" width="10.421875" style="0" bestFit="1" customWidth="1"/>
    <col min="4" max="4" width="16.28125" style="0" bestFit="1" customWidth="1"/>
    <col min="5" max="5" width="11.7109375" style="0" bestFit="1" customWidth="1"/>
    <col min="6" max="6" width="13.57421875" style="0" customWidth="1"/>
  </cols>
  <sheetData>
    <row r="1" spans="1:5" ht="12.75">
      <c r="A1" s="923"/>
      <c r="B1" s="924" t="s">
        <v>333</v>
      </c>
      <c r="C1" s="924"/>
      <c r="D1" s="924"/>
      <c r="E1" s="923"/>
    </row>
    <row r="2" spans="1:6" ht="12.75">
      <c r="A2" s="925" t="s">
        <v>63</v>
      </c>
      <c r="B2" s="925"/>
      <c r="C2" s="925"/>
      <c r="D2" s="925"/>
      <c r="E2" s="925"/>
      <c r="F2" s="55"/>
    </row>
    <row r="3" spans="1:6" ht="21" customHeight="1">
      <c r="A3" s="926" t="s">
        <v>529</v>
      </c>
      <c r="B3" s="927" t="s">
        <v>868</v>
      </c>
      <c r="C3" s="928" t="s">
        <v>869</v>
      </c>
      <c r="D3" s="929" t="s">
        <v>719</v>
      </c>
      <c r="E3" s="929" t="s">
        <v>720</v>
      </c>
      <c r="F3" s="56"/>
    </row>
    <row r="4" spans="1:6" ht="15.75" customHeight="1">
      <c r="A4" s="930" t="s">
        <v>383</v>
      </c>
      <c r="B4" s="930" t="s">
        <v>105</v>
      </c>
      <c r="C4" s="931" t="s">
        <v>870</v>
      </c>
      <c r="D4" s="932">
        <v>230282</v>
      </c>
      <c r="E4" s="932">
        <v>237153</v>
      </c>
      <c r="F4" s="56"/>
    </row>
    <row r="5" spans="1:6" ht="15.75" customHeight="1">
      <c r="A5" s="930" t="s">
        <v>384</v>
      </c>
      <c r="B5" s="930" t="s">
        <v>139</v>
      </c>
      <c r="C5" s="933" t="s">
        <v>871</v>
      </c>
      <c r="D5" s="932">
        <v>262007</v>
      </c>
      <c r="E5" s="932">
        <v>262087</v>
      </c>
      <c r="F5" s="56"/>
    </row>
    <row r="6" spans="1:6" ht="15.75" customHeight="1">
      <c r="A6" s="930" t="s">
        <v>1025</v>
      </c>
      <c r="B6" s="930" t="s">
        <v>140</v>
      </c>
      <c r="C6" s="933" t="s">
        <v>726</v>
      </c>
      <c r="D6" s="932">
        <v>235042</v>
      </c>
      <c r="E6" s="932">
        <v>235043</v>
      </c>
      <c r="F6" s="56"/>
    </row>
    <row r="7" spans="1:6" ht="15.75" customHeight="1">
      <c r="A7" s="930" t="s">
        <v>386</v>
      </c>
      <c r="B7" s="930" t="s">
        <v>884</v>
      </c>
      <c r="C7" s="933" t="s">
        <v>872</v>
      </c>
      <c r="D7" s="932">
        <v>250430</v>
      </c>
      <c r="E7" s="932">
        <v>240424</v>
      </c>
      <c r="F7" s="56"/>
    </row>
    <row r="8" spans="1:6" ht="15.75" customHeight="1">
      <c r="A8" s="930" t="s">
        <v>387</v>
      </c>
      <c r="B8" s="930" t="s">
        <v>652</v>
      </c>
      <c r="C8" s="933" t="s">
        <v>873</v>
      </c>
      <c r="D8" s="932">
        <v>232672</v>
      </c>
      <c r="E8" s="932">
        <v>250138</v>
      </c>
      <c r="F8" s="56"/>
    </row>
    <row r="9" spans="1:6" ht="15.75" customHeight="1">
      <c r="A9" s="930" t="s">
        <v>388</v>
      </c>
      <c r="B9" s="930" t="s">
        <v>1212</v>
      </c>
      <c r="C9" s="933" t="s">
        <v>874</v>
      </c>
      <c r="D9" s="932">
        <v>222251</v>
      </c>
      <c r="E9" s="932">
        <v>222918</v>
      </c>
      <c r="F9" s="56"/>
    </row>
    <row r="10" spans="1:6" ht="12.75">
      <c r="A10" s="930" t="s">
        <v>389</v>
      </c>
      <c r="B10" s="930" t="s">
        <v>1208</v>
      </c>
      <c r="C10" s="933" t="s">
        <v>875</v>
      </c>
      <c r="D10" s="934" t="s">
        <v>141</v>
      </c>
      <c r="E10" s="934">
        <v>2361236</v>
      </c>
      <c r="F10" s="57"/>
    </row>
    <row r="11" spans="1:6" ht="15.75" customHeight="1">
      <c r="A11" s="930" t="s">
        <v>390</v>
      </c>
      <c r="B11" s="930" t="s">
        <v>314</v>
      </c>
      <c r="C11" s="933" t="s">
        <v>876</v>
      </c>
      <c r="D11" s="932">
        <v>226458</v>
      </c>
      <c r="E11" s="932"/>
      <c r="F11" s="56"/>
    </row>
    <row r="12" spans="1:6" ht="12.75">
      <c r="A12" s="930" t="s">
        <v>391</v>
      </c>
      <c r="B12" s="930" t="s">
        <v>59</v>
      </c>
      <c r="C12" s="933" t="s">
        <v>877</v>
      </c>
      <c r="D12" s="935" t="s">
        <v>142</v>
      </c>
      <c r="E12" s="932">
        <v>224576</v>
      </c>
      <c r="F12" s="56"/>
    </row>
    <row r="13" spans="1:6" ht="15.75" customHeight="1">
      <c r="A13" s="930" t="s">
        <v>466</v>
      </c>
      <c r="B13" s="930" t="s">
        <v>60</v>
      </c>
      <c r="C13" s="933" t="s">
        <v>878</v>
      </c>
      <c r="D13" s="934">
        <v>222523</v>
      </c>
      <c r="E13" s="932">
        <v>222048</v>
      </c>
      <c r="F13" s="56"/>
    </row>
    <row r="14" spans="1:6" ht="15.75" customHeight="1">
      <c r="A14" s="930" t="s">
        <v>393</v>
      </c>
      <c r="B14" s="930" t="s">
        <v>148</v>
      </c>
      <c r="C14" s="933" t="s">
        <v>879</v>
      </c>
      <c r="D14" s="932">
        <v>263931</v>
      </c>
      <c r="E14" s="932">
        <v>260431</v>
      </c>
      <c r="F14" s="56"/>
    </row>
    <row r="15" spans="1:6" ht="12.75">
      <c r="A15" s="930" t="s">
        <v>394</v>
      </c>
      <c r="B15" s="930" t="s">
        <v>106</v>
      </c>
      <c r="C15" s="933" t="s">
        <v>880</v>
      </c>
      <c r="D15" s="934" t="s">
        <v>143</v>
      </c>
      <c r="E15" s="932">
        <v>220343</v>
      </c>
      <c r="F15" s="56"/>
    </row>
    <row r="16" spans="1:6" ht="15.75" customHeight="1">
      <c r="A16" s="930" t="s">
        <v>395</v>
      </c>
      <c r="B16" s="930" t="s">
        <v>107</v>
      </c>
      <c r="C16" s="933" t="s">
        <v>881</v>
      </c>
      <c r="D16" s="932">
        <v>222055</v>
      </c>
      <c r="E16" s="932">
        <v>222088</v>
      </c>
      <c r="F16" s="56"/>
    </row>
    <row r="17" spans="1:6" ht="15.75" customHeight="1">
      <c r="A17" s="930" t="s">
        <v>396</v>
      </c>
      <c r="B17" s="936" t="s">
        <v>108</v>
      </c>
      <c r="C17" s="933" t="s">
        <v>882</v>
      </c>
      <c r="D17" s="932">
        <v>273144</v>
      </c>
      <c r="E17" s="932"/>
      <c r="F17" s="56"/>
    </row>
    <row r="18" spans="1:7" ht="15.75" customHeight="1">
      <c r="A18" s="930" t="s">
        <v>397</v>
      </c>
      <c r="B18" s="930" t="s">
        <v>1210</v>
      </c>
      <c r="C18" s="933" t="s">
        <v>883</v>
      </c>
      <c r="D18" s="934">
        <v>230392</v>
      </c>
      <c r="E18" s="934">
        <v>230435</v>
      </c>
      <c r="F18" s="85"/>
      <c r="G18" s="7"/>
    </row>
    <row r="19" spans="1:7" ht="15.75" customHeight="1">
      <c r="A19" s="930" t="s">
        <v>715</v>
      </c>
      <c r="B19" s="930" t="s">
        <v>110</v>
      </c>
      <c r="C19" s="937" t="s">
        <v>894</v>
      </c>
      <c r="D19" s="932">
        <v>253670</v>
      </c>
      <c r="E19" s="932">
        <v>255003</v>
      </c>
      <c r="F19" s="56"/>
      <c r="G19" s="7"/>
    </row>
    <row r="20" spans="1:7" ht="15.75" customHeight="1">
      <c r="A20" s="930" t="s">
        <v>398</v>
      </c>
      <c r="B20" s="930" t="s">
        <v>58</v>
      </c>
      <c r="C20" s="933" t="s">
        <v>885</v>
      </c>
      <c r="D20" s="932">
        <v>220544</v>
      </c>
      <c r="E20" s="932">
        <v>220039</v>
      </c>
      <c r="F20" s="56"/>
      <c r="G20" s="7"/>
    </row>
    <row r="21" spans="1:7" ht="15.75" customHeight="1">
      <c r="A21" s="930" t="s">
        <v>399</v>
      </c>
      <c r="B21" s="936" t="s">
        <v>109</v>
      </c>
      <c r="C21" s="933" t="s">
        <v>886</v>
      </c>
      <c r="D21" s="932">
        <v>255405</v>
      </c>
      <c r="E21" s="932">
        <v>255495</v>
      </c>
      <c r="F21" s="56"/>
      <c r="G21" s="7"/>
    </row>
    <row r="22" spans="1:7" ht="15.75" customHeight="1">
      <c r="A22" s="930" t="s">
        <v>400</v>
      </c>
      <c r="B22" s="930" t="s">
        <v>246</v>
      </c>
      <c r="C22" s="933" t="s">
        <v>887</v>
      </c>
      <c r="D22" s="932">
        <v>220607</v>
      </c>
      <c r="E22" s="938">
        <v>2406076</v>
      </c>
      <c r="F22" s="7"/>
      <c r="G22" s="7"/>
    </row>
    <row r="23" spans="1:7" ht="15.75" customHeight="1">
      <c r="A23" s="930" t="s">
        <v>145</v>
      </c>
      <c r="B23" s="930" t="s">
        <v>144</v>
      </c>
      <c r="C23" s="933" t="s">
        <v>1238</v>
      </c>
      <c r="D23" s="932">
        <v>251649</v>
      </c>
      <c r="E23" s="932">
        <v>232397</v>
      </c>
      <c r="F23" s="56"/>
      <c r="G23" s="7"/>
    </row>
    <row r="24" spans="1:7" ht="15.75" customHeight="1">
      <c r="A24" s="930" t="s">
        <v>402</v>
      </c>
      <c r="B24" s="936" t="s">
        <v>57</v>
      </c>
      <c r="C24" s="933" t="s">
        <v>889</v>
      </c>
      <c r="D24" s="932">
        <v>230358</v>
      </c>
      <c r="E24" s="932">
        <v>230359</v>
      </c>
      <c r="F24" s="56"/>
      <c r="G24" s="7"/>
    </row>
    <row r="25" spans="1:7" ht="15.75" customHeight="1">
      <c r="A25" s="930" t="s">
        <v>403</v>
      </c>
      <c r="B25" s="939" t="s">
        <v>146</v>
      </c>
      <c r="C25" s="933" t="s">
        <v>890</v>
      </c>
      <c r="D25" s="934">
        <v>252648</v>
      </c>
      <c r="E25" s="934">
        <v>252266</v>
      </c>
      <c r="F25" s="57"/>
      <c r="G25" s="7"/>
    </row>
    <row r="26" spans="1:7" ht="15.75" customHeight="1">
      <c r="A26" s="930" t="s">
        <v>404</v>
      </c>
      <c r="B26" s="930" t="s">
        <v>1211</v>
      </c>
      <c r="C26" s="937" t="s">
        <v>891</v>
      </c>
      <c r="D26" s="932">
        <v>234199</v>
      </c>
      <c r="E26" s="932">
        <v>222349</v>
      </c>
      <c r="F26" s="56"/>
      <c r="G26" s="7"/>
    </row>
    <row r="27" spans="1:7" ht="26.25" customHeight="1">
      <c r="A27" s="930" t="s">
        <v>405</v>
      </c>
      <c r="B27" s="930" t="s">
        <v>58</v>
      </c>
      <c r="C27" s="937" t="s">
        <v>892</v>
      </c>
      <c r="D27" s="934" t="s">
        <v>147</v>
      </c>
      <c r="E27" s="932"/>
      <c r="F27" s="56"/>
      <c r="G27" s="7"/>
    </row>
    <row r="28" spans="1:7" ht="15.75" customHeight="1">
      <c r="A28" s="930" t="s">
        <v>406</v>
      </c>
      <c r="B28" s="930" t="s">
        <v>150</v>
      </c>
      <c r="C28" s="937" t="s">
        <v>893</v>
      </c>
      <c r="D28" s="932">
        <v>223430</v>
      </c>
      <c r="E28" s="932">
        <v>223448</v>
      </c>
      <c r="F28" s="7"/>
      <c r="G28" s="7"/>
    </row>
    <row r="29" spans="1:7" ht="15.75" customHeight="1">
      <c r="A29" s="930" t="s">
        <v>407</v>
      </c>
      <c r="B29" s="930" t="s">
        <v>111</v>
      </c>
      <c r="C29" s="937" t="s">
        <v>895</v>
      </c>
      <c r="D29" s="932">
        <v>222228</v>
      </c>
      <c r="E29" s="932">
        <v>229728</v>
      </c>
      <c r="F29" s="7"/>
      <c r="G29" s="7"/>
    </row>
    <row r="30" spans="1:7" ht="15.75" customHeight="1">
      <c r="A30" s="930" t="s">
        <v>408</v>
      </c>
      <c r="B30" s="936" t="s">
        <v>112</v>
      </c>
      <c r="C30" s="937" t="s">
        <v>896</v>
      </c>
      <c r="D30" s="932">
        <v>222425</v>
      </c>
      <c r="E30" s="932">
        <v>222638</v>
      </c>
      <c r="F30" s="85"/>
      <c r="G30" s="7"/>
    </row>
    <row r="31" spans="1:7" ht="23.25" customHeight="1">
      <c r="A31" s="930" t="s">
        <v>409</v>
      </c>
      <c r="B31" s="930" t="s">
        <v>113</v>
      </c>
      <c r="C31" s="933" t="s">
        <v>727</v>
      </c>
      <c r="D31" s="934" t="s">
        <v>149</v>
      </c>
      <c r="E31" s="934">
        <v>2410506</v>
      </c>
      <c r="F31" s="85"/>
      <c r="G31" s="7"/>
    </row>
    <row r="32" spans="1:7" ht="15.75" customHeight="1">
      <c r="A32" s="930" t="s">
        <v>410</v>
      </c>
      <c r="B32" s="930" t="s">
        <v>114</v>
      </c>
      <c r="C32" s="937" t="s">
        <v>897</v>
      </c>
      <c r="D32" s="932">
        <v>220290</v>
      </c>
      <c r="E32" s="932"/>
      <c r="F32" s="86"/>
      <c r="G32" s="7"/>
    </row>
    <row r="33" spans="1:7" ht="15.75" customHeight="1">
      <c r="A33" s="930" t="s">
        <v>411</v>
      </c>
      <c r="B33" s="930" t="s">
        <v>61</v>
      </c>
      <c r="C33" s="937" t="s">
        <v>898</v>
      </c>
      <c r="D33" s="932">
        <v>2172248</v>
      </c>
      <c r="E33" s="932"/>
      <c r="F33" s="87"/>
      <c r="G33" s="7"/>
    </row>
    <row r="34" spans="1:7" ht="15.75" customHeight="1">
      <c r="A34" s="930" t="s">
        <v>115</v>
      </c>
      <c r="B34" s="930" t="s">
        <v>653</v>
      </c>
      <c r="C34" s="937" t="s">
        <v>1236</v>
      </c>
      <c r="D34" s="932">
        <v>2396227</v>
      </c>
      <c r="E34" s="932"/>
      <c r="F34" s="87"/>
      <c r="G34" s="7"/>
    </row>
    <row r="35" spans="1:7" ht="15.75" customHeight="1">
      <c r="A35" s="930" t="s">
        <v>1192</v>
      </c>
      <c r="B35" s="930" t="s">
        <v>62</v>
      </c>
      <c r="C35" s="937" t="s">
        <v>728</v>
      </c>
      <c r="D35" s="932">
        <v>2505155</v>
      </c>
      <c r="E35" s="932"/>
      <c r="F35" s="85"/>
      <c r="G35" s="7"/>
    </row>
    <row r="36" spans="1:7" ht="15">
      <c r="A36" s="940" t="s">
        <v>221</v>
      </c>
      <c r="B36" s="941" t="s">
        <v>207</v>
      </c>
      <c r="C36" s="937" t="s">
        <v>728</v>
      </c>
      <c r="D36" s="932">
        <v>2500239</v>
      </c>
      <c r="E36" s="942"/>
      <c r="F36" s="85"/>
      <c r="G36" s="7"/>
    </row>
    <row r="37" spans="1:7" ht="15">
      <c r="A37" s="940" t="s">
        <v>222</v>
      </c>
      <c r="B37" s="941" t="s">
        <v>208</v>
      </c>
      <c r="C37" s="937" t="s">
        <v>315</v>
      </c>
      <c r="D37" s="932">
        <v>222237</v>
      </c>
      <c r="E37" s="942"/>
      <c r="F37" s="85"/>
      <c r="G37" s="7"/>
    </row>
    <row r="38" spans="1:7" ht="15">
      <c r="A38" s="940" t="s">
        <v>223</v>
      </c>
      <c r="B38" s="943" t="s">
        <v>206</v>
      </c>
      <c r="C38" s="937" t="s">
        <v>1236</v>
      </c>
      <c r="D38" s="932">
        <v>2393440</v>
      </c>
      <c r="E38" s="942"/>
      <c r="F38" s="86"/>
      <c r="G38" s="7"/>
    </row>
    <row r="39" spans="1:7" ht="15">
      <c r="A39" s="2"/>
      <c r="B39" s="5"/>
      <c r="C39" s="5"/>
      <c r="D39" s="5"/>
      <c r="E39" s="2"/>
      <c r="F39" s="86"/>
      <c r="G39" s="7"/>
    </row>
    <row r="40" spans="1:7" ht="15">
      <c r="A40" s="2"/>
      <c r="B40" s="2"/>
      <c r="C40" s="2"/>
      <c r="D40" s="2"/>
      <c r="E40" s="2"/>
      <c r="F40" s="7"/>
      <c r="G40" s="7"/>
    </row>
    <row r="41" spans="1:7" ht="15">
      <c r="A41" s="2"/>
      <c r="B41" s="2"/>
      <c r="C41" s="2"/>
      <c r="D41" s="2"/>
      <c r="E41" s="2"/>
      <c r="F41" s="85"/>
      <c r="G41" s="7"/>
    </row>
    <row r="42" spans="1:7" ht="15">
      <c r="A42" s="2"/>
      <c r="B42" s="2"/>
      <c r="C42" s="2"/>
      <c r="D42" s="2"/>
      <c r="E42" s="2"/>
      <c r="F42" s="85"/>
      <c r="G42" s="7"/>
    </row>
    <row r="43" spans="1:7" ht="15">
      <c r="A43" s="2"/>
      <c r="B43" s="2"/>
      <c r="C43" s="2"/>
      <c r="D43" s="2"/>
      <c r="E43" s="2"/>
      <c r="F43" s="17"/>
      <c r="G43" s="7"/>
    </row>
    <row r="44" spans="1:7" ht="15">
      <c r="A44" s="2"/>
      <c r="B44" s="2"/>
      <c r="C44" s="2"/>
      <c r="D44" s="2"/>
      <c r="E44" s="2"/>
      <c r="F44" s="17"/>
      <c r="G44" s="7"/>
    </row>
    <row r="45" spans="1:7" ht="15">
      <c r="A45" s="2"/>
      <c r="B45" s="2"/>
      <c r="C45" s="2"/>
      <c r="D45" s="2"/>
      <c r="E45" s="2"/>
      <c r="F45" s="17"/>
      <c r="G45" s="7"/>
    </row>
    <row r="46" spans="6:7" ht="12.75">
      <c r="F46" s="44"/>
      <c r="G46" s="7"/>
    </row>
    <row r="47" spans="6:7" ht="12.75">
      <c r="F47" s="7"/>
      <c r="G47" s="7"/>
    </row>
  </sheetData>
  <mergeCells count="2">
    <mergeCell ref="A2:E2"/>
    <mergeCell ref="B1:D1"/>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80" r:id="rId1"/>
  <headerFooter alignWithMargins="0">
    <oddFooter>&amp;C( 49 )</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E4" sqref="E4"/>
    </sheetView>
  </sheetViews>
  <sheetFormatPr defaultColWidth="9.140625" defaultRowHeight="12.75"/>
  <cols>
    <col min="1" max="1" width="24.421875" style="0" customWidth="1"/>
    <col min="2" max="2" width="25.00390625" style="0" customWidth="1"/>
    <col min="3" max="3" width="18.421875" style="0" customWidth="1"/>
    <col min="4" max="4" width="14.57421875" style="0" customWidth="1"/>
    <col min="5" max="5" width="11.7109375" style="0" customWidth="1"/>
    <col min="6" max="6" width="15.7109375" style="0" customWidth="1"/>
    <col min="7" max="7" width="11.8515625" style="0" customWidth="1"/>
    <col min="8" max="8" width="13.57421875" style="0" customWidth="1"/>
  </cols>
  <sheetData>
    <row r="1" spans="1:8" ht="15.75">
      <c r="A1" s="956" t="s">
        <v>334</v>
      </c>
      <c r="B1" s="956"/>
      <c r="C1" s="956"/>
      <c r="D1" s="956"/>
      <c r="E1" s="33"/>
      <c r="F1" s="50"/>
      <c r="G1" s="50"/>
      <c r="H1" s="50"/>
    </row>
    <row r="2" spans="1:5" ht="15.75">
      <c r="A2" s="957" t="s">
        <v>64</v>
      </c>
      <c r="B2" s="957"/>
      <c r="C2" s="957"/>
      <c r="D2" s="957"/>
      <c r="E2" s="81"/>
    </row>
    <row r="3" spans="1:4" ht="24.75" customHeight="1">
      <c r="A3" s="958" t="s">
        <v>1083</v>
      </c>
      <c r="B3" s="958" t="s">
        <v>717</v>
      </c>
      <c r="C3" s="959" t="s">
        <v>970</v>
      </c>
      <c r="D3" s="959" t="s">
        <v>971</v>
      </c>
    </row>
    <row r="4" spans="1:4" ht="24.75" customHeight="1">
      <c r="A4" s="960" t="s">
        <v>384</v>
      </c>
      <c r="B4" s="960" t="s">
        <v>1243</v>
      </c>
      <c r="C4" s="961" t="s">
        <v>871</v>
      </c>
      <c r="D4" s="962">
        <v>265741</v>
      </c>
    </row>
    <row r="5" spans="1:4" ht="24.75" customHeight="1">
      <c r="A5" s="960" t="s">
        <v>389</v>
      </c>
      <c r="B5" s="960" t="s">
        <v>1244</v>
      </c>
      <c r="C5" s="961" t="s">
        <v>875</v>
      </c>
      <c r="D5" s="963" t="s">
        <v>1239</v>
      </c>
    </row>
    <row r="6" spans="1:4" ht="24.75" customHeight="1">
      <c r="A6" s="960" t="s">
        <v>520</v>
      </c>
      <c r="B6" s="960" t="s">
        <v>1245</v>
      </c>
      <c r="C6" s="961" t="s">
        <v>1235</v>
      </c>
      <c r="D6" s="963" t="s">
        <v>1240</v>
      </c>
    </row>
    <row r="7" spans="1:4" ht="24.75" customHeight="1">
      <c r="A7" s="960" t="s">
        <v>500</v>
      </c>
      <c r="B7" s="960" t="s">
        <v>539</v>
      </c>
      <c r="C7" s="961" t="s">
        <v>1236</v>
      </c>
      <c r="D7" s="963" t="s">
        <v>247</v>
      </c>
    </row>
    <row r="8" spans="1:4" ht="24.75" customHeight="1">
      <c r="A8" s="960" t="s">
        <v>409</v>
      </c>
      <c r="B8" s="964" t="s">
        <v>1215</v>
      </c>
      <c r="C8" s="961" t="s">
        <v>727</v>
      </c>
      <c r="D8" s="963" t="s">
        <v>1241</v>
      </c>
    </row>
    <row r="9" spans="1:4" ht="24.75" customHeight="1">
      <c r="A9" s="960" t="s">
        <v>502</v>
      </c>
      <c r="B9" s="960" t="s">
        <v>65</v>
      </c>
      <c r="C9" s="961" t="s">
        <v>728</v>
      </c>
      <c r="D9" s="963" t="s">
        <v>1242</v>
      </c>
    </row>
    <row r="10" spans="1:8" ht="31.5" customHeight="1">
      <c r="A10" s="960" t="s">
        <v>399</v>
      </c>
      <c r="B10" s="965" t="s">
        <v>233</v>
      </c>
      <c r="C10" s="961" t="s">
        <v>886</v>
      </c>
      <c r="D10" s="963" t="s">
        <v>8</v>
      </c>
      <c r="F10" s="17"/>
      <c r="H10" s="2"/>
    </row>
    <row r="11" spans="1:10" ht="24.75" customHeight="1">
      <c r="A11" s="960" t="s">
        <v>474</v>
      </c>
      <c r="B11" s="960" t="s">
        <v>1214</v>
      </c>
      <c r="C11" s="961" t="s">
        <v>1237</v>
      </c>
      <c r="D11" s="962">
        <v>230392</v>
      </c>
      <c r="F11" s="17"/>
      <c r="H11" s="96"/>
      <c r="I11" s="96"/>
      <c r="J11" s="96"/>
    </row>
    <row r="12" spans="1:8" ht="24.75" customHeight="1">
      <c r="A12" s="960" t="s">
        <v>483</v>
      </c>
      <c r="B12" s="960" t="s">
        <v>220</v>
      </c>
      <c r="C12" s="961" t="s">
        <v>1238</v>
      </c>
      <c r="D12" s="962">
        <v>230649</v>
      </c>
      <c r="F12" s="17"/>
      <c r="H12" s="2"/>
    </row>
    <row r="13" spans="1:8" ht="39" customHeight="1">
      <c r="A13" s="2"/>
      <c r="B13" s="2"/>
      <c r="C13" s="2"/>
      <c r="D13" s="2"/>
      <c r="E13" s="2"/>
      <c r="F13" s="2"/>
      <c r="G13" s="2"/>
      <c r="H13" s="2"/>
    </row>
    <row r="14" spans="1:8" ht="15.75">
      <c r="A14" s="944" t="s">
        <v>336</v>
      </c>
      <c r="B14" s="944"/>
      <c r="C14" s="944"/>
      <c r="D14" s="944"/>
      <c r="E14" s="2"/>
      <c r="F14" s="2"/>
      <c r="G14" s="2"/>
      <c r="H14" s="2"/>
    </row>
    <row r="15" spans="1:8" ht="36.75" customHeight="1">
      <c r="A15" s="945" t="s">
        <v>1189</v>
      </c>
      <c r="B15" s="945"/>
      <c r="C15" s="945"/>
      <c r="D15" s="945"/>
      <c r="E15" s="53"/>
      <c r="F15" s="11"/>
      <c r="G15" s="51"/>
      <c r="H15" s="2"/>
    </row>
    <row r="16" spans="1:8" ht="6.75" customHeight="1">
      <c r="A16" s="946"/>
      <c r="B16" s="946"/>
      <c r="C16" s="946"/>
      <c r="D16" s="946"/>
      <c r="E16" s="53"/>
      <c r="F16" s="11"/>
      <c r="G16" s="44"/>
      <c r="H16" s="2"/>
    </row>
    <row r="17" spans="1:8" ht="15">
      <c r="A17" s="947" t="s">
        <v>1193</v>
      </c>
      <c r="B17" s="948" t="s">
        <v>225</v>
      </c>
      <c r="C17" s="947" t="s">
        <v>971</v>
      </c>
      <c r="D17" s="947" t="s">
        <v>1188</v>
      </c>
      <c r="E17" s="54"/>
      <c r="F17" s="44"/>
      <c r="G17" s="17"/>
      <c r="H17" s="2"/>
    </row>
    <row r="18" spans="1:8" ht="24.75" customHeight="1">
      <c r="A18" s="949" t="s">
        <v>228</v>
      </c>
      <c r="B18" s="950" t="s">
        <v>226</v>
      </c>
      <c r="C18" s="951">
        <v>2394265</v>
      </c>
      <c r="D18" s="951">
        <v>2557098</v>
      </c>
      <c r="E18" s="54"/>
      <c r="F18" s="44"/>
      <c r="G18" s="17"/>
      <c r="H18" s="2"/>
    </row>
    <row r="19" spans="1:8" ht="24.75" customHeight="1">
      <c r="A19" s="952" t="s">
        <v>1216</v>
      </c>
      <c r="B19" s="950" t="s">
        <v>1190</v>
      </c>
      <c r="C19" s="953" t="s">
        <v>278</v>
      </c>
      <c r="D19" s="954"/>
      <c r="E19" s="43"/>
      <c r="F19" s="17"/>
      <c r="G19" s="17"/>
      <c r="H19" s="2"/>
    </row>
    <row r="20" spans="1:8" ht="24.75" customHeight="1">
      <c r="A20" s="952" t="s">
        <v>227</v>
      </c>
      <c r="B20" s="950" t="s">
        <v>1195</v>
      </c>
      <c r="C20" s="955" t="s">
        <v>224</v>
      </c>
      <c r="D20" s="954"/>
      <c r="E20" s="43"/>
      <c r="F20" s="17"/>
      <c r="G20" s="17"/>
      <c r="H20" s="2"/>
    </row>
    <row r="21" spans="1:8" ht="24.75" customHeight="1">
      <c r="A21" s="952" t="s">
        <v>14</v>
      </c>
      <c r="B21" s="950" t="s">
        <v>1194</v>
      </c>
      <c r="C21" s="953" t="s">
        <v>1218</v>
      </c>
      <c r="D21" s="950">
        <v>2545845</v>
      </c>
      <c r="E21" s="43"/>
      <c r="F21" s="17"/>
      <c r="G21" s="17"/>
      <c r="H21" s="2"/>
    </row>
    <row r="22" spans="1:8" ht="24.75" customHeight="1">
      <c r="A22" s="952" t="s">
        <v>232</v>
      </c>
      <c r="B22" s="950" t="s">
        <v>1219</v>
      </c>
      <c r="C22" s="955" t="s">
        <v>224</v>
      </c>
      <c r="D22" s="950">
        <v>2393412</v>
      </c>
      <c r="E22" s="43"/>
      <c r="F22" s="17"/>
      <c r="G22" s="17"/>
      <c r="H22" s="2"/>
    </row>
    <row r="23" spans="1:8" ht="24.75" customHeight="1">
      <c r="A23" s="952" t="s">
        <v>229</v>
      </c>
      <c r="B23" s="951" t="s">
        <v>230</v>
      </c>
      <c r="C23" s="955" t="s">
        <v>231</v>
      </c>
      <c r="D23" s="950">
        <v>2354526</v>
      </c>
      <c r="E23" s="43"/>
      <c r="F23" s="17"/>
      <c r="G23" s="5"/>
      <c r="H23" s="2"/>
    </row>
    <row r="24" spans="1:8" ht="24.75" customHeight="1">
      <c r="A24" s="952" t="s">
        <v>1217</v>
      </c>
      <c r="B24" s="950" t="s">
        <v>1220</v>
      </c>
      <c r="C24" s="950">
        <v>2536810</v>
      </c>
      <c r="D24" s="950">
        <v>2564664</v>
      </c>
      <c r="E24" s="2"/>
      <c r="F24" s="2"/>
      <c r="G24" s="2"/>
      <c r="H24" s="2"/>
    </row>
    <row r="25" spans="1:8" ht="15">
      <c r="A25" s="952" t="s">
        <v>538</v>
      </c>
      <c r="B25" s="950"/>
      <c r="C25" s="950">
        <v>2394956</v>
      </c>
      <c r="D25" s="950"/>
      <c r="E25" s="2"/>
      <c r="F25" s="2"/>
      <c r="G25" s="2"/>
      <c r="H25" s="2"/>
    </row>
    <row r="26" spans="1:8" ht="15">
      <c r="A26" s="58"/>
      <c r="B26" s="58"/>
      <c r="C26" s="58"/>
      <c r="D26" s="58"/>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sheetData>
  <mergeCells count="5">
    <mergeCell ref="A1:D1"/>
    <mergeCell ref="H11:J11"/>
    <mergeCell ref="A15:D15"/>
    <mergeCell ref="A14:D14"/>
    <mergeCell ref="A2:D2"/>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78" r:id="rId1"/>
  <headerFooter alignWithMargins="0">
    <oddFooter>&amp;C( 50 )</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E52"/>
  <sheetViews>
    <sheetView tabSelected="1" workbookViewId="0" topLeftCell="A1">
      <selection activeCell="F30" sqref="F30"/>
    </sheetView>
  </sheetViews>
  <sheetFormatPr defaultColWidth="9.140625" defaultRowHeight="12.75"/>
  <cols>
    <col min="1" max="1" width="24.00390625" style="0" bestFit="1" customWidth="1"/>
    <col min="2" max="2" width="31.8515625" style="0" bestFit="1" customWidth="1"/>
    <col min="3" max="3" width="12.421875" style="0" bestFit="1" customWidth="1"/>
    <col min="4" max="4" width="10.28125" style="0" bestFit="1" customWidth="1"/>
  </cols>
  <sheetData>
    <row r="1" spans="1:4" ht="15.75">
      <c r="A1" s="966" t="s">
        <v>335</v>
      </c>
      <c r="B1" s="966"/>
      <c r="C1" s="966"/>
      <c r="D1" s="966"/>
    </row>
    <row r="2" spans="1:4" ht="15.75">
      <c r="A2" s="967" t="s">
        <v>990</v>
      </c>
      <c r="B2" s="967"/>
      <c r="C2" s="967"/>
      <c r="D2" s="967"/>
    </row>
    <row r="3" spans="1:4" ht="15">
      <c r="A3" s="968" t="s">
        <v>955</v>
      </c>
      <c r="B3" s="968" t="s">
        <v>956</v>
      </c>
      <c r="C3" s="968" t="s">
        <v>970</v>
      </c>
      <c r="D3" s="969" t="s">
        <v>971</v>
      </c>
    </row>
    <row r="4" spans="1:4" ht="6.75" customHeight="1">
      <c r="A4" s="970"/>
      <c r="B4" s="970"/>
      <c r="C4" s="970"/>
      <c r="D4" s="971"/>
    </row>
    <row r="5" spans="1:4" ht="18" customHeight="1">
      <c r="A5" s="972" t="s">
        <v>530</v>
      </c>
      <c r="B5" s="972" t="s">
        <v>186</v>
      </c>
      <c r="C5" s="973" t="s">
        <v>870</v>
      </c>
      <c r="D5" s="972">
        <v>231454</v>
      </c>
    </row>
    <row r="6" spans="1:4" ht="18" customHeight="1">
      <c r="A6" s="972" t="s">
        <v>531</v>
      </c>
      <c r="B6" s="972" t="s">
        <v>187</v>
      </c>
      <c r="C6" s="974" t="s">
        <v>871</v>
      </c>
      <c r="D6" s="972">
        <v>263910</v>
      </c>
    </row>
    <row r="7" spans="1:4" ht="18" customHeight="1">
      <c r="A7" s="972" t="s">
        <v>532</v>
      </c>
      <c r="B7" s="972" t="s">
        <v>957</v>
      </c>
      <c r="C7" s="974" t="s">
        <v>726</v>
      </c>
      <c r="D7" s="972">
        <v>231532</v>
      </c>
    </row>
    <row r="8" spans="1:4" ht="18" customHeight="1">
      <c r="A8" s="972" t="s">
        <v>533</v>
      </c>
      <c r="B8" s="972" t="s">
        <v>958</v>
      </c>
      <c r="C8" s="974" t="s">
        <v>872</v>
      </c>
      <c r="D8" s="972">
        <v>241942</v>
      </c>
    </row>
    <row r="9" spans="1:4" ht="18" customHeight="1">
      <c r="A9" s="972" t="s">
        <v>534</v>
      </c>
      <c r="B9" s="972" t="s">
        <v>188</v>
      </c>
      <c r="C9" s="974" t="s">
        <v>873</v>
      </c>
      <c r="D9" s="972">
        <v>233388</v>
      </c>
    </row>
    <row r="10" spans="1:4" ht="18" customHeight="1">
      <c r="A10" s="972" t="s">
        <v>540</v>
      </c>
      <c r="B10" s="972" t="s">
        <v>189</v>
      </c>
      <c r="C10" s="974" t="s">
        <v>874</v>
      </c>
      <c r="D10" s="972">
        <v>222419</v>
      </c>
    </row>
    <row r="11" spans="1:4" ht="18" customHeight="1">
      <c r="A11" s="972" t="s">
        <v>425</v>
      </c>
      <c r="B11" s="972" t="s">
        <v>190</v>
      </c>
      <c r="C11" s="974" t="s">
        <v>875</v>
      </c>
      <c r="D11" s="972">
        <v>2366339</v>
      </c>
    </row>
    <row r="12" spans="1:4" ht="18" customHeight="1">
      <c r="A12" s="972" t="s">
        <v>541</v>
      </c>
      <c r="B12" s="972" t="s">
        <v>961</v>
      </c>
      <c r="C12" s="974" t="s">
        <v>876</v>
      </c>
      <c r="D12" s="972">
        <v>226879</v>
      </c>
    </row>
    <row r="13" spans="1:4" ht="18" customHeight="1">
      <c r="A13" s="972" t="s">
        <v>542</v>
      </c>
      <c r="B13" s="972" t="s">
        <v>191</v>
      </c>
      <c r="C13" s="974" t="s">
        <v>877</v>
      </c>
      <c r="D13" s="972">
        <v>224279</v>
      </c>
    </row>
    <row r="14" spans="1:4" ht="18" customHeight="1">
      <c r="A14" s="972" t="s">
        <v>543</v>
      </c>
      <c r="B14" s="972" t="s">
        <v>959</v>
      </c>
      <c r="C14" s="974" t="s">
        <v>878</v>
      </c>
      <c r="D14" s="972">
        <v>223127</v>
      </c>
    </row>
    <row r="15" spans="1:4" ht="18" customHeight="1">
      <c r="A15" s="972" t="s">
        <v>429</v>
      </c>
      <c r="B15" s="972" t="s">
        <v>960</v>
      </c>
      <c r="C15" s="974" t="s">
        <v>879</v>
      </c>
      <c r="D15" s="972">
        <v>2200860</v>
      </c>
    </row>
    <row r="16" spans="1:4" ht="18" customHeight="1">
      <c r="A16" s="972" t="s">
        <v>544</v>
      </c>
      <c r="B16" s="972" t="s">
        <v>192</v>
      </c>
      <c r="C16" s="974" t="s">
        <v>880</v>
      </c>
      <c r="D16" s="972">
        <v>220107</v>
      </c>
    </row>
    <row r="17" spans="1:4" ht="18" customHeight="1">
      <c r="A17" s="972" t="s">
        <v>545</v>
      </c>
      <c r="B17" s="972" t="s">
        <v>193</v>
      </c>
      <c r="C17" s="974" t="s">
        <v>881</v>
      </c>
      <c r="D17" s="972">
        <v>223498</v>
      </c>
    </row>
    <row r="18" spans="1:4" ht="18" customHeight="1">
      <c r="A18" s="972" t="s">
        <v>546</v>
      </c>
      <c r="B18" s="972" t="s">
        <v>194</v>
      </c>
      <c r="C18" s="974" t="s">
        <v>882</v>
      </c>
      <c r="D18" s="972">
        <v>270699</v>
      </c>
    </row>
    <row r="19" spans="1:4" ht="18" customHeight="1">
      <c r="A19" s="972" t="s">
        <v>547</v>
      </c>
      <c r="B19" s="972" t="s">
        <v>195</v>
      </c>
      <c r="C19" s="974" t="s">
        <v>883</v>
      </c>
      <c r="D19" s="972">
        <v>231008</v>
      </c>
    </row>
    <row r="20" spans="1:4" ht="18" customHeight="1">
      <c r="A20" s="972" t="s">
        <v>962</v>
      </c>
      <c r="B20" s="972" t="s">
        <v>963</v>
      </c>
      <c r="C20" s="975" t="s">
        <v>894</v>
      </c>
      <c r="D20" s="972">
        <v>254363</v>
      </c>
    </row>
    <row r="21" spans="1:4" ht="18" customHeight="1">
      <c r="A21" s="972" t="s">
        <v>548</v>
      </c>
      <c r="B21" s="972" t="s">
        <v>196</v>
      </c>
      <c r="C21" s="974" t="s">
        <v>885</v>
      </c>
      <c r="D21" s="972">
        <v>232030</v>
      </c>
    </row>
    <row r="22" spans="1:4" ht="18" customHeight="1">
      <c r="A22" s="972" t="s">
        <v>549</v>
      </c>
      <c r="B22" s="972" t="s">
        <v>197</v>
      </c>
      <c r="C22" s="974" t="s">
        <v>886</v>
      </c>
      <c r="D22" s="972">
        <v>253390</v>
      </c>
    </row>
    <row r="23" spans="1:4" ht="18" customHeight="1">
      <c r="A23" s="972" t="s">
        <v>424</v>
      </c>
      <c r="B23" s="972" t="s">
        <v>198</v>
      </c>
      <c r="C23" s="974" t="s">
        <v>1236</v>
      </c>
      <c r="D23" s="972">
        <v>2350122</v>
      </c>
    </row>
    <row r="24" spans="1:4" ht="18" customHeight="1">
      <c r="A24" s="972" t="s">
        <v>550</v>
      </c>
      <c r="B24" s="972" t="s">
        <v>199</v>
      </c>
      <c r="C24" s="974" t="s">
        <v>888</v>
      </c>
      <c r="D24" s="972">
        <v>230792</v>
      </c>
    </row>
    <row r="25" spans="1:4" ht="18" customHeight="1">
      <c r="A25" s="972" t="s">
        <v>551</v>
      </c>
      <c r="B25" s="972" t="s">
        <v>964</v>
      </c>
      <c r="C25" s="974" t="s">
        <v>889</v>
      </c>
      <c r="D25" s="972">
        <v>230337</v>
      </c>
    </row>
    <row r="26" spans="1:4" ht="18" customHeight="1">
      <c r="A26" s="972" t="s">
        <v>552</v>
      </c>
      <c r="B26" s="972" t="s">
        <v>202</v>
      </c>
      <c r="C26" s="974" t="s">
        <v>890</v>
      </c>
      <c r="D26" s="972">
        <v>257574</v>
      </c>
    </row>
    <row r="27" spans="1:4" ht="18" customHeight="1">
      <c r="A27" s="972" t="s">
        <v>607</v>
      </c>
      <c r="B27" s="972" t="s">
        <v>965</v>
      </c>
      <c r="C27" s="975" t="s">
        <v>891</v>
      </c>
      <c r="D27" s="972">
        <v>232780</v>
      </c>
    </row>
    <row r="28" spans="1:4" ht="18" customHeight="1">
      <c r="A28" s="972" t="s">
        <v>553</v>
      </c>
      <c r="B28" s="972" t="s">
        <v>203</v>
      </c>
      <c r="C28" s="975" t="s">
        <v>892</v>
      </c>
      <c r="D28" s="972">
        <v>252913</v>
      </c>
    </row>
    <row r="29" spans="1:4" ht="18" customHeight="1">
      <c r="A29" s="972" t="s">
        <v>608</v>
      </c>
      <c r="B29" s="972" t="s">
        <v>966</v>
      </c>
      <c r="C29" s="975" t="s">
        <v>893</v>
      </c>
      <c r="D29" s="972">
        <v>223624</v>
      </c>
    </row>
    <row r="30" spans="1:4" ht="18" customHeight="1">
      <c r="A30" s="972" t="s">
        <v>434</v>
      </c>
      <c r="B30" s="972" t="s">
        <v>204</v>
      </c>
      <c r="C30" s="975" t="s">
        <v>895</v>
      </c>
      <c r="D30" s="972">
        <v>224781</v>
      </c>
    </row>
    <row r="31" spans="1:4" ht="18" customHeight="1">
      <c r="A31" s="972" t="s">
        <v>555</v>
      </c>
      <c r="B31" s="972" t="s">
        <v>205</v>
      </c>
      <c r="C31" s="975" t="s">
        <v>896</v>
      </c>
      <c r="D31" s="972">
        <v>223025</v>
      </c>
    </row>
    <row r="32" spans="1:4" ht="18" customHeight="1">
      <c r="A32" s="972" t="s">
        <v>432</v>
      </c>
      <c r="B32" s="972" t="s">
        <v>209</v>
      </c>
      <c r="C32" s="974" t="s">
        <v>727</v>
      </c>
      <c r="D32" s="972">
        <v>2410037</v>
      </c>
    </row>
    <row r="33" spans="1:4" ht="18" customHeight="1">
      <c r="A33" s="972" t="s">
        <v>556</v>
      </c>
      <c r="B33" s="972" t="s">
        <v>210</v>
      </c>
      <c r="C33" s="975" t="s">
        <v>897</v>
      </c>
      <c r="D33" s="972">
        <v>220401</v>
      </c>
    </row>
    <row r="34" spans="1:4" ht="18" customHeight="1">
      <c r="A34" s="972" t="s">
        <v>967</v>
      </c>
      <c r="B34" s="972" t="s">
        <v>968</v>
      </c>
      <c r="C34" s="975" t="s">
        <v>898</v>
      </c>
      <c r="D34" s="972">
        <v>2173234</v>
      </c>
    </row>
    <row r="35" spans="1:4" ht="18" customHeight="1">
      <c r="A35" s="972" t="s">
        <v>969</v>
      </c>
      <c r="B35" s="972" t="s">
        <v>211</v>
      </c>
      <c r="C35" s="975" t="s">
        <v>728</v>
      </c>
      <c r="D35" s="972">
        <v>2642989</v>
      </c>
    </row>
    <row r="36" spans="1:4" ht="18" customHeight="1">
      <c r="A36" s="972" t="s">
        <v>1232</v>
      </c>
      <c r="B36" s="972" t="s">
        <v>279</v>
      </c>
      <c r="C36" s="975" t="s">
        <v>875</v>
      </c>
      <c r="D36" s="972">
        <v>2365398</v>
      </c>
    </row>
    <row r="37" spans="1:4" ht="18" customHeight="1">
      <c r="A37" s="972" t="s">
        <v>1232</v>
      </c>
      <c r="B37" s="972" t="s">
        <v>212</v>
      </c>
      <c r="C37" s="975" t="s">
        <v>875</v>
      </c>
      <c r="D37" s="972">
        <v>2363604</v>
      </c>
    </row>
    <row r="38" ht="9.75" customHeight="1"/>
    <row r="39" spans="1:5" ht="15.75">
      <c r="A39" s="95"/>
      <c r="B39" s="95"/>
      <c r="C39" s="95"/>
      <c r="D39" s="95"/>
      <c r="E39" s="32"/>
    </row>
    <row r="40" spans="1:5" ht="15.75">
      <c r="A40" s="98"/>
      <c r="B40" s="98"/>
      <c r="C40" s="98"/>
      <c r="D40" s="98"/>
      <c r="E40" s="33"/>
    </row>
    <row r="41" spans="1:5" ht="6.75" customHeight="1">
      <c r="A41" s="4"/>
      <c r="B41" s="4"/>
      <c r="C41" s="4"/>
      <c r="D41" s="4"/>
      <c r="E41" s="4"/>
    </row>
    <row r="42" spans="1:4" ht="15.75">
      <c r="A42" s="33"/>
      <c r="B42" s="40"/>
      <c r="C42" s="33"/>
      <c r="D42" s="33"/>
    </row>
    <row r="43" spans="1:4" ht="15">
      <c r="A43" s="41"/>
      <c r="B43" s="5"/>
      <c r="C43" s="42"/>
      <c r="D43" s="41"/>
    </row>
    <row r="44" spans="1:4" ht="15">
      <c r="A44" s="41"/>
      <c r="B44" s="5"/>
      <c r="C44" s="43"/>
      <c r="D44" s="41"/>
    </row>
    <row r="45" spans="1:4" ht="15">
      <c r="A45" s="41"/>
      <c r="B45" s="5"/>
      <c r="C45" s="43"/>
      <c r="D45" s="41"/>
    </row>
    <row r="46" spans="1:4" ht="15">
      <c r="A46" s="41"/>
      <c r="B46" s="5"/>
      <c r="C46" s="43"/>
      <c r="D46" s="41"/>
    </row>
    <row r="47" spans="1:4" ht="15">
      <c r="A47" s="41"/>
      <c r="B47" s="5"/>
      <c r="C47" s="43"/>
      <c r="D47" s="41"/>
    </row>
    <row r="48" spans="1:4" ht="15">
      <c r="A48" s="41"/>
      <c r="B48" s="5"/>
      <c r="C48" s="43"/>
      <c r="D48" s="41"/>
    </row>
    <row r="49" spans="1:4" ht="15">
      <c r="A49" s="41"/>
      <c r="B49" s="5"/>
      <c r="C49" s="43"/>
      <c r="D49" s="41"/>
    </row>
    <row r="50" spans="1:4" ht="15">
      <c r="A50" s="41"/>
      <c r="B50" s="5"/>
      <c r="C50" s="42"/>
      <c r="D50" s="41"/>
    </row>
    <row r="51" spans="1:4" ht="15">
      <c r="A51" s="41"/>
      <c r="B51" s="5"/>
      <c r="C51" s="42"/>
      <c r="D51" s="41"/>
    </row>
    <row r="52" ht="15">
      <c r="B52" s="2"/>
    </row>
  </sheetData>
  <mergeCells count="4">
    <mergeCell ref="A1:D1"/>
    <mergeCell ref="A2:D2"/>
    <mergeCell ref="A39:D39"/>
    <mergeCell ref="A40:D40"/>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77" r:id="rId1"/>
  <headerFooter alignWithMargins="0">
    <oddFooter>&amp;C(51)</oddFooter>
  </headerFooter>
</worksheet>
</file>

<file path=xl/worksheets/sheet5.xml><?xml version="1.0" encoding="utf-8"?>
<worksheet xmlns="http://schemas.openxmlformats.org/spreadsheetml/2006/main" xmlns:r="http://schemas.openxmlformats.org/officeDocument/2006/relationships">
  <sheetPr codeName="Sheet28">
    <pageSetUpPr fitToPage="1"/>
  </sheetPr>
  <dimension ref="A1:F18"/>
  <sheetViews>
    <sheetView showGridLines="0" workbookViewId="0" topLeftCell="A14">
      <selection activeCell="G16" sqref="G16"/>
    </sheetView>
  </sheetViews>
  <sheetFormatPr defaultColWidth="9.140625" defaultRowHeight="12.75"/>
  <cols>
    <col min="1" max="1" width="6.421875" style="0" customWidth="1"/>
    <col min="2" max="2" width="21.421875" style="0" customWidth="1"/>
    <col min="3" max="3" width="18.421875" style="0" customWidth="1"/>
    <col min="4" max="4" width="12.00390625" style="0" customWidth="1"/>
  </cols>
  <sheetData>
    <row r="1" spans="1:4" ht="18">
      <c r="A1" s="175" t="s">
        <v>790</v>
      </c>
      <c r="B1" s="175"/>
      <c r="C1" s="175"/>
      <c r="D1" s="175"/>
    </row>
    <row r="2" spans="1:4" ht="4.5" customHeight="1">
      <c r="A2" s="176"/>
      <c r="B2" s="176"/>
      <c r="C2" s="176"/>
      <c r="D2" s="176"/>
    </row>
    <row r="3" spans="1:4" ht="15.75">
      <c r="A3" s="164" t="s">
        <v>421</v>
      </c>
      <c r="B3" s="164"/>
      <c r="C3" s="164"/>
      <c r="D3" s="164"/>
    </row>
    <row r="4" spans="1:4" ht="5.25" customHeight="1">
      <c r="A4" s="176"/>
      <c r="B4" s="176"/>
      <c r="C4" s="176"/>
      <c r="D4" s="176"/>
    </row>
    <row r="5" spans="1:4" ht="12.75">
      <c r="A5" s="177" t="s">
        <v>775</v>
      </c>
      <c r="B5" s="177"/>
      <c r="C5" s="177"/>
      <c r="D5" s="177"/>
    </row>
    <row r="6" spans="1:4" ht="6" customHeight="1">
      <c r="A6" s="176"/>
      <c r="B6" s="176"/>
      <c r="C6" s="176"/>
      <c r="D6" s="176"/>
    </row>
    <row r="7" spans="1:6" ht="39.75" customHeight="1">
      <c r="A7" s="178" t="s">
        <v>370</v>
      </c>
      <c r="B7" s="179" t="s">
        <v>422</v>
      </c>
      <c r="C7" s="179" t="s">
        <v>423</v>
      </c>
      <c r="D7" s="178" t="s">
        <v>419</v>
      </c>
      <c r="E7" t="s">
        <v>1149</v>
      </c>
      <c r="F7">
        <v>6</v>
      </c>
    </row>
    <row r="8" spans="1:4" ht="7.5" customHeight="1">
      <c r="A8" s="180"/>
      <c r="B8" s="176"/>
      <c r="C8" s="176"/>
      <c r="D8" s="176"/>
    </row>
    <row r="9" spans="1:4" s="12" customFormat="1" ht="39.75" customHeight="1">
      <c r="A9" s="178">
        <v>1</v>
      </c>
      <c r="B9" s="179" t="s">
        <v>772</v>
      </c>
      <c r="C9" s="178" t="s">
        <v>424</v>
      </c>
      <c r="D9" s="178">
        <v>657477</v>
      </c>
    </row>
    <row r="10" spans="1:4" s="12" customFormat="1" ht="39.75" customHeight="1">
      <c r="A10" s="178">
        <v>2</v>
      </c>
      <c r="B10" s="179" t="s">
        <v>773</v>
      </c>
      <c r="C10" s="178" t="s">
        <v>425</v>
      </c>
      <c r="D10" s="178">
        <v>535139</v>
      </c>
    </row>
    <row r="11" spans="1:4" s="12" customFormat="1" ht="39.75" customHeight="1">
      <c r="A11" s="178">
        <v>3</v>
      </c>
      <c r="B11" s="179" t="s">
        <v>428</v>
      </c>
      <c r="C11" s="178" t="s">
        <v>429</v>
      </c>
      <c r="D11" s="178">
        <v>289724</v>
      </c>
    </row>
    <row r="12" spans="1:4" s="12" customFormat="1" ht="39.75" customHeight="1">
      <c r="A12" s="178">
        <v>4</v>
      </c>
      <c r="B12" s="179" t="s">
        <v>430</v>
      </c>
      <c r="C12" s="178" t="s">
        <v>426</v>
      </c>
      <c r="D12" s="178">
        <v>224601</v>
      </c>
    </row>
    <row r="13" spans="1:4" s="12" customFormat="1" ht="39.75" customHeight="1">
      <c r="A13" s="178">
        <v>5</v>
      </c>
      <c r="B13" s="179" t="s">
        <v>768</v>
      </c>
      <c r="C13" s="178" t="s">
        <v>426</v>
      </c>
      <c r="D13" s="178">
        <v>213231</v>
      </c>
    </row>
    <row r="14" spans="1:4" s="12" customFormat="1" ht="39.75" customHeight="1">
      <c r="A14" s="178">
        <v>6</v>
      </c>
      <c r="B14" s="179" t="s">
        <v>431</v>
      </c>
      <c r="C14" s="178" t="s">
        <v>432</v>
      </c>
      <c r="D14" s="178">
        <v>157763</v>
      </c>
    </row>
    <row r="15" spans="1:4" s="12" customFormat="1" ht="39.75" customHeight="1">
      <c r="A15" s="178">
        <v>7</v>
      </c>
      <c r="B15" s="179" t="s">
        <v>433</v>
      </c>
      <c r="C15" s="178" t="s">
        <v>434</v>
      </c>
      <c r="D15" s="178">
        <v>157610</v>
      </c>
    </row>
    <row r="16" spans="1:4" s="12" customFormat="1" ht="39.75" customHeight="1">
      <c r="A16" s="178">
        <v>8</v>
      </c>
      <c r="B16" s="179" t="s">
        <v>769</v>
      </c>
      <c r="C16" s="178" t="s">
        <v>770</v>
      </c>
      <c r="D16" s="178">
        <v>127316</v>
      </c>
    </row>
    <row r="17" spans="1:4" s="12" customFormat="1" ht="39.75" customHeight="1">
      <c r="A17" s="178">
        <v>9</v>
      </c>
      <c r="B17" s="179" t="s">
        <v>771</v>
      </c>
      <c r="C17" s="178" t="s">
        <v>552</v>
      </c>
      <c r="D17" s="178">
        <v>100593</v>
      </c>
    </row>
    <row r="18" spans="1:4" ht="24.75" customHeight="1">
      <c r="A18" s="181" t="s">
        <v>27</v>
      </c>
      <c r="B18" s="181"/>
      <c r="C18" s="181"/>
      <c r="D18" s="181"/>
    </row>
    <row r="19" ht="3" customHeight="1"/>
  </sheetData>
  <mergeCells count="4">
    <mergeCell ref="A1:D1"/>
    <mergeCell ref="A3:D3"/>
    <mergeCell ref="A5:D5"/>
    <mergeCell ref="A18:D18"/>
  </mergeCells>
  <printOptions horizontalCentered="1" verticalCentered="1"/>
  <pageMargins left="0.5905511811023623" right="0.1968503937007874" top="0.3937007874015748" bottom="0.68" header="0.1968503937007874" footer="0.45"/>
  <pageSetup fitToHeight="1" fitToWidth="1" horizontalDpi="600" verticalDpi="600" orientation="portrait" paperSize="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3"/>
  <sheetViews>
    <sheetView workbookViewId="0" topLeftCell="A22">
      <selection activeCell="F29" sqref="F29"/>
    </sheetView>
  </sheetViews>
  <sheetFormatPr defaultColWidth="9.140625" defaultRowHeight="12.75"/>
  <cols>
    <col min="2" max="2" width="10.00390625" style="0" customWidth="1"/>
    <col min="3" max="3" width="14.57421875" style="0" customWidth="1"/>
    <col min="4" max="4" width="15.57421875" style="0" customWidth="1"/>
    <col min="5" max="5" width="17.421875" style="0" customWidth="1"/>
  </cols>
  <sheetData>
    <row r="1" spans="2:5" ht="12.75">
      <c r="B1" s="182"/>
      <c r="C1" s="183" t="s">
        <v>80</v>
      </c>
      <c r="D1" s="183"/>
      <c r="E1" s="182"/>
    </row>
    <row r="2" spans="2:5" ht="12.75">
      <c r="B2" s="182"/>
      <c r="C2" s="182"/>
      <c r="D2" s="182"/>
      <c r="E2" s="182"/>
    </row>
    <row r="3" spans="2:6" ht="12.75">
      <c r="B3" s="184" t="s">
        <v>76</v>
      </c>
      <c r="C3" s="185"/>
      <c r="D3" s="185"/>
      <c r="E3" s="186"/>
      <c r="F3" s="61"/>
    </row>
    <row r="4" spans="1:6" ht="12.75">
      <c r="A4" s="9"/>
      <c r="B4" s="187"/>
      <c r="C4" s="187"/>
      <c r="D4" s="187"/>
      <c r="E4" s="188" t="s">
        <v>78</v>
      </c>
      <c r="F4" s="9"/>
    </row>
    <row r="5" spans="1:8" ht="16.5" customHeight="1">
      <c r="A5" s="9"/>
      <c r="B5" s="189" t="s">
        <v>74</v>
      </c>
      <c r="C5" s="189" t="s">
        <v>75</v>
      </c>
      <c r="D5" s="189" t="s">
        <v>77</v>
      </c>
      <c r="E5" s="189" t="s">
        <v>420</v>
      </c>
      <c r="F5" s="9"/>
      <c r="G5" s="62" t="s">
        <v>1149</v>
      </c>
      <c r="H5">
        <v>7</v>
      </c>
    </row>
    <row r="6" spans="2:5" ht="16.5" customHeight="1">
      <c r="B6" s="190">
        <v>2001</v>
      </c>
      <c r="C6" s="190">
        <v>18740</v>
      </c>
      <c r="D6" s="190">
        <v>18231</v>
      </c>
      <c r="E6" s="190">
        <f>C6+D6</f>
        <v>36971</v>
      </c>
    </row>
    <row r="7" spans="2:5" ht="16.5" customHeight="1">
      <c r="B7" s="190">
        <f>B6+1</f>
        <v>2002</v>
      </c>
      <c r="C7" s="190">
        <v>18991</v>
      </c>
      <c r="D7" s="190">
        <v>18472</v>
      </c>
      <c r="E7" s="190">
        <f aca="true" t="shared" si="0" ref="E7:E31">C7+D7</f>
        <v>37463</v>
      </c>
    </row>
    <row r="8" spans="2:5" ht="16.5" customHeight="1">
      <c r="B8" s="190">
        <f aca="true" t="shared" si="1" ref="B8:B31">B7+1</f>
        <v>2003</v>
      </c>
      <c r="C8" s="190">
        <v>19231</v>
      </c>
      <c r="D8" s="190">
        <v>18709</v>
      </c>
      <c r="E8" s="190">
        <f t="shared" si="0"/>
        <v>37940</v>
      </c>
    </row>
    <row r="9" spans="2:5" ht="16.5" customHeight="1">
      <c r="B9" s="190">
        <f t="shared" si="1"/>
        <v>2004</v>
      </c>
      <c r="C9" s="190">
        <v>19467</v>
      </c>
      <c r="D9" s="190">
        <v>18942</v>
      </c>
      <c r="E9" s="190">
        <f t="shared" si="0"/>
        <v>38409</v>
      </c>
    </row>
    <row r="10" spans="2:5" ht="16.5" customHeight="1">
      <c r="B10" s="190">
        <f t="shared" si="1"/>
        <v>2005</v>
      </c>
      <c r="C10" s="190">
        <v>19697</v>
      </c>
      <c r="D10" s="190">
        <v>19169</v>
      </c>
      <c r="E10" s="190">
        <f t="shared" si="0"/>
        <v>38866</v>
      </c>
    </row>
    <row r="11" spans="2:5" ht="16.5" customHeight="1">
      <c r="B11" s="190">
        <f t="shared" si="1"/>
        <v>2006</v>
      </c>
      <c r="C11" s="190">
        <v>19916</v>
      </c>
      <c r="D11" s="190">
        <v>19387</v>
      </c>
      <c r="E11" s="190">
        <f t="shared" si="0"/>
        <v>39303</v>
      </c>
    </row>
    <row r="12" spans="2:5" ht="16.5" customHeight="1">
      <c r="B12" s="190">
        <f t="shared" si="1"/>
        <v>2007</v>
      </c>
      <c r="C12" s="190">
        <v>20127</v>
      </c>
      <c r="D12" s="190">
        <v>19598</v>
      </c>
      <c r="E12" s="190">
        <f t="shared" si="0"/>
        <v>39725</v>
      </c>
    </row>
    <row r="13" spans="2:5" ht="16.5" customHeight="1">
      <c r="B13" s="190">
        <f t="shared" si="1"/>
        <v>2008</v>
      </c>
      <c r="C13" s="190">
        <v>20332</v>
      </c>
      <c r="D13" s="190">
        <v>19803</v>
      </c>
      <c r="E13" s="190">
        <f t="shared" si="0"/>
        <v>40135</v>
      </c>
    </row>
    <row r="14" spans="2:5" ht="16.5" customHeight="1">
      <c r="B14" s="190">
        <f t="shared" si="1"/>
        <v>2009</v>
      </c>
      <c r="C14" s="190">
        <v>20532</v>
      </c>
      <c r="D14" s="190">
        <v>20000</v>
      </c>
      <c r="E14" s="190">
        <f t="shared" si="0"/>
        <v>40532</v>
      </c>
    </row>
    <row r="15" spans="2:5" ht="16.5" customHeight="1">
      <c r="B15" s="190">
        <f t="shared" si="1"/>
        <v>2010</v>
      </c>
      <c r="C15" s="190">
        <v>20726</v>
      </c>
      <c r="D15" s="190">
        <v>20200</v>
      </c>
      <c r="E15" s="190">
        <f t="shared" si="0"/>
        <v>40926</v>
      </c>
    </row>
    <row r="16" spans="2:5" ht="16.5" customHeight="1">
      <c r="B16" s="190">
        <f t="shared" si="1"/>
        <v>2011</v>
      </c>
      <c r="C16" s="190">
        <v>20917</v>
      </c>
      <c r="D16" s="190">
        <v>20394</v>
      </c>
      <c r="E16" s="190">
        <f t="shared" si="0"/>
        <v>41311</v>
      </c>
    </row>
    <row r="17" spans="2:5" ht="16.5" customHeight="1">
      <c r="B17" s="190">
        <f t="shared" si="1"/>
        <v>2012</v>
      </c>
      <c r="C17" s="190">
        <v>21104</v>
      </c>
      <c r="D17" s="190">
        <v>20585</v>
      </c>
      <c r="E17" s="190">
        <f t="shared" si="0"/>
        <v>41689</v>
      </c>
    </row>
    <row r="18" spans="2:5" ht="16.5" customHeight="1">
      <c r="B18" s="190">
        <f t="shared" si="1"/>
        <v>2013</v>
      </c>
      <c r="C18" s="190">
        <v>21286</v>
      </c>
      <c r="D18" s="190">
        <v>20772</v>
      </c>
      <c r="E18" s="190">
        <f t="shared" si="0"/>
        <v>42058</v>
      </c>
    </row>
    <row r="19" spans="2:5" ht="16.5" customHeight="1">
      <c r="B19" s="190">
        <f t="shared" si="1"/>
        <v>2014</v>
      </c>
      <c r="C19" s="190">
        <v>21471</v>
      </c>
      <c r="D19" s="190">
        <v>20962</v>
      </c>
      <c r="E19" s="190">
        <f t="shared" si="0"/>
        <v>42433</v>
      </c>
    </row>
    <row r="20" spans="2:5" ht="16.5" customHeight="1">
      <c r="B20" s="190">
        <f t="shared" si="1"/>
        <v>2015</v>
      </c>
      <c r="C20" s="190">
        <v>21638</v>
      </c>
      <c r="D20" s="190">
        <v>21137</v>
      </c>
      <c r="E20" s="190">
        <f t="shared" si="0"/>
        <v>42775</v>
      </c>
    </row>
    <row r="21" spans="2:5" ht="16.5" customHeight="1">
      <c r="B21" s="190">
        <f t="shared" si="1"/>
        <v>2016</v>
      </c>
      <c r="C21" s="190">
        <v>21815</v>
      </c>
      <c r="D21" s="190">
        <v>21321</v>
      </c>
      <c r="E21" s="190">
        <f t="shared" si="0"/>
        <v>43136</v>
      </c>
    </row>
    <row r="22" spans="2:5" ht="16.5" customHeight="1">
      <c r="B22" s="190">
        <f t="shared" si="1"/>
        <v>2017</v>
      </c>
      <c r="C22" s="190">
        <v>21983</v>
      </c>
      <c r="D22" s="190">
        <v>21498</v>
      </c>
      <c r="E22" s="190">
        <f t="shared" si="0"/>
        <v>43481</v>
      </c>
    </row>
    <row r="23" spans="2:5" ht="16.5" customHeight="1">
      <c r="B23" s="190">
        <f t="shared" si="1"/>
        <v>2018</v>
      </c>
      <c r="C23" s="190">
        <v>22144</v>
      </c>
      <c r="D23" s="190">
        <v>21666</v>
      </c>
      <c r="E23" s="190">
        <f t="shared" si="0"/>
        <v>43810</v>
      </c>
    </row>
    <row r="24" spans="2:5" ht="16.5" customHeight="1">
      <c r="B24" s="190">
        <f t="shared" si="1"/>
        <v>2019</v>
      </c>
      <c r="C24" s="190">
        <v>22304</v>
      </c>
      <c r="D24" s="190">
        <v>21836</v>
      </c>
      <c r="E24" s="190">
        <f t="shared" si="0"/>
        <v>44140</v>
      </c>
    </row>
    <row r="25" spans="2:5" ht="16.5" customHeight="1">
      <c r="B25" s="190">
        <f t="shared" si="1"/>
        <v>2020</v>
      </c>
      <c r="C25" s="190">
        <v>22458</v>
      </c>
      <c r="D25" s="190">
        <v>22003</v>
      </c>
      <c r="E25" s="190">
        <f t="shared" si="0"/>
        <v>44461</v>
      </c>
    </row>
    <row r="26" spans="2:5" ht="16.5" customHeight="1">
      <c r="B26" s="190">
        <f t="shared" si="1"/>
        <v>2021</v>
      </c>
      <c r="C26" s="190">
        <v>22605</v>
      </c>
      <c r="D26" s="190">
        <v>22166</v>
      </c>
      <c r="E26" s="190">
        <f t="shared" si="0"/>
        <v>44771</v>
      </c>
    </row>
    <row r="27" spans="2:5" ht="16.5" customHeight="1">
      <c r="B27" s="190">
        <f>B26+1</f>
        <v>2022</v>
      </c>
      <c r="C27" s="190">
        <v>22748</v>
      </c>
      <c r="D27" s="190">
        <v>22325</v>
      </c>
      <c r="E27" s="190">
        <f t="shared" si="0"/>
        <v>45073</v>
      </c>
    </row>
    <row r="28" spans="2:5" ht="16.5" customHeight="1">
      <c r="B28" s="190">
        <f t="shared" si="1"/>
        <v>2023</v>
      </c>
      <c r="C28" s="190">
        <v>22885</v>
      </c>
      <c r="D28" s="190">
        <v>22481</v>
      </c>
      <c r="E28" s="190">
        <f t="shared" si="0"/>
        <v>45366</v>
      </c>
    </row>
    <row r="29" spans="2:5" ht="16.5" customHeight="1">
      <c r="B29" s="190">
        <f t="shared" si="1"/>
        <v>2024</v>
      </c>
      <c r="C29" s="190">
        <v>23015</v>
      </c>
      <c r="D29" s="190">
        <v>22632</v>
      </c>
      <c r="E29" s="190">
        <f t="shared" si="0"/>
        <v>45647</v>
      </c>
    </row>
    <row r="30" spans="2:5" ht="16.5" customHeight="1">
      <c r="B30" s="190">
        <f t="shared" si="1"/>
        <v>2025</v>
      </c>
      <c r="C30" s="190">
        <v>23136</v>
      </c>
      <c r="D30" s="190">
        <v>22779</v>
      </c>
      <c r="E30" s="190">
        <f t="shared" si="0"/>
        <v>45915</v>
      </c>
    </row>
    <row r="31" spans="2:5" ht="16.5" customHeight="1">
      <c r="B31" s="190">
        <f t="shared" si="1"/>
        <v>2026</v>
      </c>
      <c r="C31" s="190">
        <v>23254</v>
      </c>
      <c r="D31" s="190">
        <v>22924</v>
      </c>
      <c r="E31" s="190">
        <f t="shared" si="0"/>
        <v>46178</v>
      </c>
    </row>
    <row r="32" spans="2:5" ht="12.75">
      <c r="B32" s="182"/>
      <c r="C32" s="182"/>
      <c r="D32" s="182"/>
      <c r="E32" s="182"/>
    </row>
    <row r="33" spans="2:5" ht="12.75">
      <c r="B33" s="182" t="s">
        <v>79</v>
      </c>
      <c r="C33" s="182"/>
      <c r="D33" s="182"/>
      <c r="E33" s="182"/>
    </row>
  </sheetData>
  <mergeCells count="2">
    <mergeCell ref="C1:D1"/>
    <mergeCell ref="B3:E3"/>
  </mergeCells>
  <printOptions horizontalCentered="1" verticalCentered="1"/>
  <pageMargins left="0.5905511811023623" right="0.1968503937007874" top="0.3937007874015748" bottom="0.68" header="0.1968503937007874" footer="0.45"/>
  <pageSetup fitToHeight="1" fitToWidth="1" horizontalDpi="600" verticalDpi="600" orientation="portrait" paperSize="9" scale="94"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L37"/>
  <sheetViews>
    <sheetView showGridLines="0" workbookViewId="0" topLeftCell="A15">
      <selection activeCell="H25" sqref="H25"/>
    </sheetView>
  </sheetViews>
  <sheetFormatPr defaultColWidth="9.140625" defaultRowHeight="12.75"/>
  <cols>
    <col min="1" max="1" width="5.421875" style="0" customWidth="1"/>
    <col min="2" max="2" width="14.140625" style="0" customWidth="1"/>
    <col min="3" max="10" width="12.7109375" style="0" customWidth="1"/>
    <col min="11" max="11" width="10.7109375" style="0" customWidth="1"/>
  </cols>
  <sheetData>
    <row r="1" spans="1:11" ht="18">
      <c r="A1" s="134"/>
      <c r="B1" s="191" t="s">
        <v>435</v>
      </c>
      <c r="C1" s="191"/>
      <c r="D1" s="191"/>
      <c r="E1" s="191"/>
      <c r="F1" s="191"/>
      <c r="G1" s="191"/>
      <c r="H1" s="191"/>
      <c r="I1" s="191"/>
      <c r="J1" s="191"/>
      <c r="K1" s="191"/>
    </row>
    <row r="2" spans="1:11" ht="6.75" customHeight="1">
      <c r="A2" s="134"/>
      <c r="B2" s="192"/>
      <c r="C2" s="192"/>
      <c r="D2" s="192"/>
      <c r="E2" s="192"/>
      <c r="F2" s="192"/>
      <c r="G2" s="192"/>
      <c r="H2" s="192"/>
      <c r="I2" s="192"/>
      <c r="J2" s="192"/>
      <c r="K2" s="192"/>
    </row>
    <row r="3" spans="1:11" ht="12.75">
      <c r="A3" s="134"/>
      <c r="B3" s="193" t="s">
        <v>741</v>
      </c>
      <c r="C3" s="193"/>
      <c r="D3" s="193"/>
      <c r="E3" s="193"/>
      <c r="F3" s="193"/>
      <c r="G3" s="193"/>
      <c r="H3" s="193"/>
      <c r="I3" s="193"/>
      <c r="J3" s="193"/>
      <c r="K3" s="193"/>
    </row>
    <row r="4" spans="1:11" ht="12.75">
      <c r="A4" s="134"/>
      <c r="B4" s="194"/>
      <c r="C4" s="194"/>
      <c r="D4" s="194"/>
      <c r="E4" s="194"/>
      <c r="F4" s="194"/>
      <c r="G4" s="194"/>
      <c r="H4" s="194"/>
      <c r="I4" s="194"/>
      <c r="J4" s="194"/>
      <c r="K4" s="194"/>
    </row>
    <row r="5" spans="1:11" ht="12.75">
      <c r="A5" s="134"/>
      <c r="B5" s="195" t="s">
        <v>436</v>
      </c>
      <c r="C5" s="196">
        <v>2005</v>
      </c>
      <c r="D5" s="197"/>
      <c r="E5" s="197"/>
      <c r="F5" s="196">
        <v>2006</v>
      </c>
      <c r="G5" s="197"/>
      <c r="H5" s="198"/>
      <c r="I5" s="196">
        <v>2007</v>
      </c>
      <c r="J5" s="197"/>
      <c r="K5" s="198"/>
    </row>
    <row r="6" spans="1:12" ht="12.75">
      <c r="A6" s="134"/>
      <c r="B6" s="199"/>
      <c r="C6" s="200" t="s">
        <v>437</v>
      </c>
      <c r="D6" s="200" t="s">
        <v>438</v>
      </c>
      <c r="E6" s="200" t="s">
        <v>439</v>
      </c>
      <c r="F6" s="200" t="s">
        <v>437</v>
      </c>
      <c r="G6" s="200" t="s">
        <v>438</v>
      </c>
      <c r="H6" s="200" t="s">
        <v>439</v>
      </c>
      <c r="I6" s="200" t="s">
        <v>437</v>
      </c>
      <c r="J6" s="200" t="s">
        <v>438</v>
      </c>
      <c r="K6" s="200" t="s">
        <v>439</v>
      </c>
      <c r="L6" s="24"/>
    </row>
    <row r="7" spans="1:11" ht="4.5" customHeight="1">
      <c r="A7" s="134"/>
      <c r="B7" s="201"/>
      <c r="C7" s="202"/>
      <c r="D7" s="202"/>
      <c r="E7" s="202"/>
      <c r="F7" s="134"/>
      <c r="G7" s="134"/>
      <c r="H7" s="134"/>
      <c r="I7" s="202"/>
      <c r="J7" s="202"/>
      <c r="K7" s="202"/>
    </row>
    <row r="8" spans="1:11" s="12" customFormat="1" ht="30" customHeight="1">
      <c r="A8" s="203"/>
      <c r="B8" s="204" t="s">
        <v>440</v>
      </c>
      <c r="C8" s="205">
        <v>32.4</v>
      </c>
      <c r="D8" s="205">
        <v>12.3</v>
      </c>
      <c r="E8" s="206">
        <f>(C8-D8)/D8*100</f>
        <v>163.41463414634143</v>
      </c>
      <c r="F8" s="205">
        <v>0.3</v>
      </c>
      <c r="G8" s="205">
        <v>12.3</v>
      </c>
      <c r="H8" s="206">
        <f>(F8-G8)/G8*100</f>
        <v>-97.5609756097561</v>
      </c>
      <c r="I8" s="205">
        <v>1</v>
      </c>
      <c r="J8" s="205">
        <v>12.3</v>
      </c>
      <c r="K8" s="206">
        <f>(I8-J8)/J8*100</f>
        <v>-91.869918699187</v>
      </c>
    </row>
    <row r="9" spans="1:11" s="12" customFormat="1" ht="30" customHeight="1">
      <c r="A9" s="203"/>
      <c r="B9" s="204" t="s">
        <v>441</v>
      </c>
      <c r="C9" s="205">
        <v>5.1</v>
      </c>
      <c r="D9" s="205">
        <v>19.9</v>
      </c>
      <c r="E9" s="206">
        <f aca="true" t="shared" si="0" ref="E9:E19">(C9-D9)/D9*100</f>
        <v>-74.37185929648241</v>
      </c>
      <c r="F9" s="205">
        <v>0</v>
      </c>
      <c r="G9" s="205">
        <v>19.9</v>
      </c>
      <c r="H9" s="206">
        <f aca="true" t="shared" si="1" ref="H9:H19">(F9-G9)/G9*100</f>
        <v>-100</v>
      </c>
      <c r="I9" s="205">
        <v>35.8</v>
      </c>
      <c r="J9" s="205">
        <v>19.9</v>
      </c>
      <c r="K9" s="206">
        <f aca="true" t="shared" si="2" ref="K9:K19">(I9-J9)/J9*100</f>
        <v>79.89949748743719</v>
      </c>
    </row>
    <row r="10" spans="1:11" s="12" customFormat="1" ht="30" customHeight="1">
      <c r="A10" s="203"/>
      <c r="B10" s="204" t="s">
        <v>442</v>
      </c>
      <c r="C10" s="205">
        <v>26</v>
      </c>
      <c r="D10" s="205">
        <v>25</v>
      </c>
      <c r="E10" s="206">
        <f t="shared" si="0"/>
        <v>4</v>
      </c>
      <c r="F10" s="205">
        <v>37.9</v>
      </c>
      <c r="G10" s="205">
        <v>25</v>
      </c>
      <c r="H10" s="206">
        <f t="shared" si="1"/>
        <v>51.59999999999999</v>
      </c>
      <c r="I10" s="205">
        <v>9.4</v>
      </c>
      <c r="J10" s="205">
        <v>25</v>
      </c>
      <c r="K10" s="206">
        <f t="shared" si="2"/>
        <v>-62.4</v>
      </c>
    </row>
    <row r="11" spans="1:11" s="12" customFormat="1" ht="30" customHeight="1">
      <c r="A11" s="203"/>
      <c r="B11" s="204" t="s">
        <v>443</v>
      </c>
      <c r="C11" s="205">
        <v>23.4</v>
      </c>
      <c r="D11" s="205">
        <v>35.4</v>
      </c>
      <c r="E11" s="206">
        <f t="shared" si="0"/>
        <v>-33.898305084745765</v>
      </c>
      <c r="F11" s="205">
        <v>31.1</v>
      </c>
      <c r="G11" s="205">
        <v>35.4</v>
      </c>
      <c r="H11" s="206">
        <f t="shared" si="1"/>
        <v>-12.146892655367223</v>
      </c>
      <c r="I11" s="205">
        <v>21.7</v>
      </c>
      <c r="J11" s="205">
        <v>35.4</v>
      </c>
      <c r="K11" s="206">
        <f t="shared" si="2"/>
        <v>-38.70056497175141</v>
      </c>
    </row>
    <row r="12" spans="1:11" s="12" customFormat="1" ht="30" customHeight="1">
      <c r="A12" s="203"/>
      <c r="B12" s="204" t="s">
        <v>444</v>
      </c>
      <c r="C12" s="205">
        <v>43.3</v>
      </c>
      <c r="D12" s="205">
        <v>58.1</v>
      </c>
      <c r="E12" s="206">
        <f t="shared" si="0"/>
        <v>-25.473321858864033</v>
      </c>
      <c r="F12" s="205">
        <v>114.4</v>
      </c>
      <c r="G12" s="205">
        <v>58.1</v>
      </c>
      <c r="H12" s="206">
        <f t="shared" si="1"/>
        <v>96.90189328743546</v>
      </c>
      <c r="I12" s="205">
        <v>68.5</v>
      </c>
      <c r="J12" s="205">
        <v>58.1</v>
      </c>
      <c r="K12" s="206">
        <f t="shared" si="2"/>
        <v>17.900172117039585</v>
      </c>
    </row>
    <row r="13" spans="1:11" s="12" customFormat="1" ht="30" customHeight="1">
      <c r="A13" s="203"/>
      <c r="B13" s="204" t="s">
        <v>445</v>
      </c>
      <c r="C13" s="205">
        <v>205.1</v>
      </c>
      <c r="D13" s="205">
        <v>204.7</v>
      </c>
      <c r="E13" s="206">
        <f t="shared" si="0"/>
        <v>0.1954079140205206</v>
      </c>
      <c r="F13" s="205">
        <v>175.6</v>
      </c>
      <c r="G13" s="205">
        <v>204.7</v>
      </c>
      <c r="H13" s="206">
        <f t="shared" si="1"/>
        <v>-14.215925744992669</v>
      </c>
      <c r="I13" s="205">
        <v>335.7</v>
      </c>
      <c r="J13" s="205">
        <v>204.7</v>
      </c>
      <c r="K13" s="206">
        <f t="shared" si="2"/>
        <v>63.99609184171959</v>
      </c>
    </row>
    <row r="14" spans="1:11" s="12" customFormat="1" ht="30" customHeight="1">
      <c r="A14" s="203"/>
      <c r="B14" s="204" t="s">
        <v>446</v>
      </c>
      <c r="C14" s="205">
        <v>411.6</v>
      </c>
      <c r="D14" s="205">
        <v>343.6</v>
      </c>
      <c r="E14" s="206">
        <f t="shared" si="0"/>
        <v>19.79045401629802</v>
      </c>
      <c r="F14" s="205">
        <v>461.3</v>
      </c>
      <c r="G14" s="205">
        <v>343.6</v>
      </c>
      <c r="H14" s="206">
        <f t="shared" si="1"/>
        <v>34.254947613504065</v>
      </c>
      <c r="I14" s="205">
        <v>294</v>
      </c>
      <c r="J14" s="205">
        <v>343.6</v>
      </c>
      <c r="K14" s="206">
        <f t="shared" si="2"/>
        <v>-14.435389988358564</v>
      </c>
    </row>
    <row r="15" spans="1:11" s="12" customFormat="1" ht="30" customHeight="1">
      <c r="A15" s="203"/>
      <c r="B15" s="204" t="s">
        <v>447</v>
      </c>
      <c r="C15" s="205">
        <v>201.4</v>
      </c>
      <c r="D15" s="205">
        <v>363.3</v>
      </c>
      <c r="E15" s="206">
        <f t="shared" si="0"/>
        <v>-44.563721442334156</v>
      </c>
      <c r="F15" s="205">
        <v>647</v>
      </c>
      <c r="G15" s="205">
        <v>363.3</v>
      </c>
      <c r="H15" s="206">
        <f t="shared" si="1"/>
        <v>78.08973300302779</v>
      </c>
      <c r="I15" s="205">
        <v>423.7</v>
      </c>
      <c r="J15" s="205">
        <v>363.3</v>
      </c>
      <c r="K15" s="206">
        <f t="shared" si="2"/>
        <v>16.62537847508945</v>
      </c>
    </row>
    <row r="16" spans="1:11" s="12" customFormat="1" ht="30" customHeight="1">
      <c r="A16" s="203"/>
      <c r="B16" s="204" t="s">
        <v>448</v>
      </c>
      <c r="C16" s="205">
        <v>349.2</v>
      </c>
      <c r="D16" s="205">
        <v>248.4</v>
      </c>
      <c r="E16" s="206">
        <f t="shared" si="0"/>
        <v>40.579710144927525</v>
      </c>
      <c r="F16" s="205">
        <v>271.7</v>
      </c>
      <c r="G16" s="205">
        <v>248.4</v>
      </c>
      <c r="H16" s="206">
        <f t="shared" si="1"/>
        <v>9.380032206119155</v>
      </c>
      <c r="I16" s="205">
        <v>393.6</v>
      </c>
      <c r="J16" s="205">
        <v>248.4</v>
      </c>
      <c r="K16" s="206">
        <f t="shared" si="2"/>
        <v>58.454106280193244</v>
      </c>
    </row>
    <row r="17" spans="1:11" s="12" customFormat="1" ht="30" customHeight="1">
      <c r="A17" s="203"/>
      <c r="B17" s="204" t="s">
        <v>449</v>
      </c>
      <c r="C17" s="205">
        <v>218.8</v>
      </c>
      <c r="D17" s="205">
        <v>120.3</v>
      </c>
      <c r="E17" s="206">
        <f t="shared" si="0"/>
        <v>81.87863674147965</v>
      </c>
      <c r="F17" s="205">
        <v>27.9</v>
      </c>
      <c r="G17" s="205">
        <v>120.3</v>
      </c>
      <c r="H17" s="206">
        <f t="shared" si="1"/>
        <v>-76.80798004987531</v>
      </c>
      <c r="I17" s="205">
        <v>71.3</v>
      </c>
      <c r="J17" s="205">
        <v>120.3</v>
      </c>
      <c r="K17" s="206">
        <f t="shared" si="2"/>
        <v>-40.73150457190358</v>
      </c>
    </row>
    <row r="18" spans="1:11" s="12" customFormat="1" ht="30" customHeight="1">
      <c r="A18" s="203"/>
      <c r="B18" s="204" t="s">
        <v>450</v>
      </c>
      <c r="C18" s="205">
        <v>12.9</v>
      </c>
      <c r="D18" s="205">
        <v>27.6</v>
      </c>
      <c r="E18" s="206">
        <f t="shared" si="0"/>
        <v>-53.2608695652174</v>
      </c>
      <c r="F18" s="205">
        <v>29.6</v>
      </c>
      <c r="G18" s="205">
        <v>27.6</v>
      </c>
      <c r="H18" s="206">
        <f t="shared" si="1"/>
        <v>7.246376811594203</v>
      </c>
      <c r="I18" s="205">
        <v>16.4</v>
      </c>
      <c r="J18" s="205">
        <v>27.6</v>
      </c>
      <c r="K18" s="206">
        <f t="shared" si="2"/>
        <v>-40.579710144927546</v>
      </c>
    </row>
    <row r="19" spans="1:11" s="12" customFormat="1" ht="30" customHeight="1">
      <c r="A19" s="203"/>
      <c r="B19" s="204" t="s">
        <v>451</v>
      </c>
      <c r="C19" s="205">
        <v>5.4</v>
      </c>
      <c r="D19" s="205">
        <v>5.5</v>
      </c>
      <c r="E19" s="206">
        <f t="shared" si="0"/>
        <v>-1.818181818181812</v>
      </c>
      <c r="F19" s="205">
        <v>0</v>
      </c>
      <c r="G19" s="205">
        <v>5.5</v>
      </c>
      <c r="H19" s="206">
        <f t="shared" si="1"/>
        <v>-100</v>
      </c>
      <c r="I19" s="205">
        <v>0</v>
      </c>
      <c r="J19" s="205">
        <v>5.5</v>
      </c>
      <c r="K19" s="206">
        <f t="shared" si="2"/>
        <v>-100</v>
      </c>
    </row>
    <row r="20" spans="1:11" ht="17.25" customHeight="1">
      <c r="A20" s="134"/>
      <c r="B20" s="207" t="s">
        <v>339</v>
      </c>
      <c r="C20" s="208">
        <f aca="true" t="shared" si="3" ref="C20:K20">AVERAGE(C8:C19)</f>
        <v>127.88333333333334</v>
      </c>
      <c r="D20" s="208">
        <f t="shared" si="3"/>
        <v>122.00833333333333</v>
      </c>
      <c r="E20" s="208">
        <f t="shared" si="3"/>
        <v>6.372715324770129</v>
      </c>
      <c r="F20" s="208">
        <f t="shared" si="3"/>
        <v>149.73333333333332</v>
      </c>
      <c r="G20" s="208">
        <f t="shared" si="3"/>
        <v>122.00833333333333</v>
      </c>
      <c r="H20" s="208">
        <f t="shared" si="3"/>
        <v>-10.271565928192553</v>
      </c>
      <c r="I20" s="208">
        <f t="shared" si="3"/>
        <v>139.25833333333335</v>
      </c>
      <c r="J20" s="208">
        <f t="shared" si="3"/>
        <v>122.00833333333333</v>
      </c>
      <c r="K20" s="208">
        <f t="shared" si="3"/>
        <v>-12.65348684788742</v>
      </c>
    </row>
    <row r="21" spans="1:11" ht="7.5" customHeight="1">
      <c r="A21" s="134"/>
      <c r="B21" s="201"/>
      <c r="C21" s="201"/>
      <c r="D21" s="201"/>
      <c r="E21" s="201"/>
      <c r="F21" s="201"/>
      <c r="G21" s="201"/>
      <c r="H21" s="201"/>
      <c r="I21" s="201"/>
      <c r="J21" s="201"/>
      <c r="K21" s="201"/>
    </row>
    <row r="22" spans="1:11" ht="12.75">
      <c r="A22" s="134"/>
      <c r="B22" s="209" t="s">
        <v>454</v>
      </c>
      <c r="C22" s="209"/>
      <c r="D22" s="209"/>
      <c r="E22" s="209"/>
      <c r="F22" s="209"/>
      <c r="G22" s="209"/>
      <c r="H22" s="209"/>
      <c r="I22" s="201"/>
      <c r="J22" s="201"/>
      <c r="K22" s="201"/>
    </row>
    <row r="23" spans="2:11" ht="12.75">
      <c r="B23" s="19"/>
      <c r="C23" s="19"/>
      <c r="D23" s="19"/>
      <c r="E23" s="19"/>
      <c r="F23" s="19"/>
      <c r="G23" s="19"/>
      <c r="H23" s="19"/>
      <c r="I23" s="19"/>
      <c r="J23" s="19"/>
      <c r="K23" s="19"/>
    </row>
    <row r="24" spans="2:11" ht="12.75">
      <c r="B24" s="19"/>
      <c r="C24" s="19"/>
      <c r="D24" s="19"/>
      <c r="E24" s="19"/>
      <c r="F24" s="19"/>
      <c r="G24" s="19"/>
      <c r="H24" s="19"/>
      <c r="I24" s="19"/>
      <c r="J24" s="19"/>
      <c r="K24" s="19"/>
    </row>
    <row r="25" spans="2:11" ht="12.75">
      <c r="B25" s="22"/>
      <c r="C25" s="22"/>
      <c r="D25" s="22"/>
      <c r="E25" s="22"/>
      <c r="F25" s="22"/>
      <c r="G25" s="22"/>
      <c r="H25" s="22"/>
      <c r="I25" s="22"/>
      <c r="J25" s="22"/>
      <c r="K25" s="22"/>
    </row>
    <row r="26" spans="2:11" ht="12.75">
      <c r="B26" s="22"/>
      <c r="C26" s="22"/>
      <c r="D26" s="22"/>
      <c r="E26" s="22"/>
      <c r="F26" s="22"/>
      <c r="G26" s="22"/>
      <c r="H26" s="22"/>
      <c r="I26" s="22"/>
      <c r="J26" s="22"/>
      <c r="K26" s="22"/>
    </row>
    <row r="27" spans="2:11" ht="12.75">
      <c r="B27" s="22"/>
      <c r="C27" s="22"/>
      <c r="D27" s="22"/>
      <c r="E27" s="22"/>
      <c r="F27" s="22"/>
      <c r="G27" s="22"/>
      <c r="H27" s="22"/>
      <c r="I27" s="22"/>
      <c r="J27" s="22"/>
      <c r="K27" s="22"/>
    </row>
    <row r="28" spans="2:11" ht="12.75">
      <c r="B28" s="22"/>
      <c r="C28" s="22"/>
      <c r="D28" s="22"/>
      <c r="E28" s="22"/>
      <c r="F28" s="22"/>
      <c r="G28" s="22"/>
      <c r="H28" s="22"/>
      <c r="I28" s="22"/>
      <c r="J28" s="22"/>
      <c r="K28" s="22"/>
    </row>
    <row r="29" spans="2:11" ht="12.75">
      <c r="B29" s="22"/>
      <c r="C29" s="22"/>
      <c r="D29" s="22"/>
      <c r="E29" s="22"/>
      <c r="F29" s="22"/>
      <c r="G29" s="22"/>
      <c r="H29" s="22"/>
      <c r="I29" s="22"/>
      <c r="J29" s="22"/>
      <c r="K29" s="22"/>
    </row>
    <row r="30" spans="2:11" ht="12.75">
      <c r="B30" s="22"/>
      <c r="C30" s="22"/>
      <c r="D30" s="22"/>
      <c r="E30" s="22"/>
      <c r="F30" s="22"/>
      <c r="G30" s="22"/>
      <c r="H30" s="22"/>
      <c r="I30" s="22"/>
      <c r="J30" s="22"/>
      <c r="K30" s="22"/>
    </row>
    <row r="31" spans="2:11" ht="12.75">
      <c r="B31" s="22"/>
      <c r="C31" s="22"/>
      <c r="D31" s="22"/>
      <c r="E31" s="22"/>
      <c r="F31" s="22"/>
      <c r="G31" s="22"/>
      <c r="H31" s="22"/>
      <c r="I31" s="22"/>
      <c r="J31" s="22"/>
      <c r="K31" s="22"/>
    </row>
    <row r="32" spans="2:11" ht="12.75">
      <c r="B32" s="22"/>
      <c r="C32" s="22"/>
      <c r="D32" s="22"/>
      <c r="E32" s="22"/>
      <c r="F32" s="22"/>
      <c r="G32" s="22"/>
      <c r="H32" s="22"/>
      <c r="I32" s="22"/>
      <c r="J32" s="22"/>
      <c r="K32" s="22"/>
    </row>
    <row r="33" spans="2:11" ht="12.75">
      <c r="B33" s="22"/>
      <c r="C33" s="22"/>
      <c r="D33" s="22"/>
      <c r="E33" s="22"/>
      <c r="F33" s="22"/>
      <c r="G33" s="22"/>
      <c r="H33" s="22"/>
      <c r="I33" s="22"/>
      <c r="J33" s="22"/>
      <c r="K33" s="22"/>
    </row>
    <row r="34" spans="2:11" ht="12.75">
      <c r="B34" s="22"/>
      <c r="C34" s="22"/>
      <c r="D34" s="22"/>
      <c r="E34" s="22"/>
      <c r="F34" s="22"/>
      <c r="G34" s="22"/>
      <c r="H34" s="22"/>
      <c r="I34" s="22"/>
      <c r="J34" s="22"/>
      <c r="K34" s="22"/>
    </row>
    <row r="35" spans="2:11" ht="12.75">
      <c r="B35" s="22"/>
      <c r="C35" s="22"/>
      <c r="D35" s="22"/>
      <c r="E35" s="22"/>
      <c r="F35" s="22"/>
      <c r="G35" s="22"/>
      <c r="H35" s="22"/>
      <c r="I35" s="22"/>
      <c r="J35" s="22"/>
      <c r="K35" s="22"/>
    </row>
    <row r="36" spans="2:11" ht="12.75">
      <c r="B36" s="22"/>
      <c r="C36" s="22"/>
      <c r="D36" s="22"/>
      <c r="E36" s="22"/>
      <c r="F36" s="22"/>
      <c r="G36" s="22"/>
      <c r="H36" s="22"/>
      <c r="I36" s="22"/>
      <c r="J36" s="22"/>
      <c r="K36" s="22"/>
    </row>
    <row r="37" spans="2:11" ht="12.75">
      <c r="B37" s="22"/>
      <c r="C37" s="22"/>
      <c r="D37" s="22"/>
      <c r="E37" s="22"/>
      <c r="F37" s="22"/>
      <c r="G37" s="22"/>
      <c r="H37" s="22"/>
      <c r="I37" s="22"/>
      <c r="J37" s="22"/>
      <c r="K37" s="22"/>
    </row>
  </sheetData>
  <mergeCells count="6">
    <mergeCell ref="B1:K1"/>
    <mergeCell ref="B3:K3"/>
    <mergeCell ref="B4:K4"/>
    <mergeCell ref="F5:H5"/>
    <mergeCell ref="I5:K5"/>
    <mergeCell ref="C5:E5"/>
  </mergeCells>
  <printOptions horizontalCentered="1" verticalCentered="1"/>
  <pageMargins left="0.34" right="0.37" top="0.66" bottom="0.29" header="0.1968503937007874" footer="0.2"/>
  <pageSetup fitToHeight="1" fitToWidth="1"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6"/>
  <sheetViews>
    <sheetView workbookViewId="0" topLeftCell="A15">
      <selection activeCell="G17" sqref="G17"/>
    </sheetView>
  </sheetViews>
  <sheetFormatPr defaultColWidth="9.140625" defaultRowHeight="12.75"/>
  <cols>
    <col min="1" max="1" width="5.8515625" style="0" customWidth="1"/>
    <col min="2" max="2" width="30.57421875" style="0" customWidth="1"/>
    <col min="3" max="3" width="13.7109375" style="0" customWidth="1"/>
    <col min="4" max="4" width="10.00390625" style="0" customWidth="1"/>
    <col min="5" max="5" width="23.28125" style="0" customWidth="1"/>
  </cols>
  <sheetData>
    <row r="1" spans="1:5" ht="15.75">
      <c r="A1" s="210" t="s">
        <v>280</v>
      </c>
      <c r="B1" s="210"/>
      <c r="C1" s="210"/>
      <c r="D1" s="210"/>
      <c r="E1" s="210"/>
    </row>
    <row r="2" spans="1:7" ht="15.75">
      <c r="A2" s="210" t="s">
        <v>276</v>
      </c>
      <c r="B2" s="210"/>
      <c r="C2" s="210"/>
      <c r="D2" s="210"/>
      <c r="E2" s="210"/>
      <c r="F2" t="s">
        <v>1149</v>
      </c>
      <c r="G2">
        <v>9</v>
      </c>
    </row>
    <row r="3" spans="1:5" ht="24.75" customHeight="1">
      <c r="A3" s="211" t="s">
        <v>1225</v>
      </c>
      <c r="B3" s="212"/>
      <c r="C3" s="212"/>
      <c r="D3" s="212"/>
      <c r="E3" s="212"/>
    </row>
    <row r="4" spans="1:5" ht="124.5" customHeight="1">
      <c r="A4" s="213" t="s">
        <v>85</v>
      </c>
      <c r="B4" s="214"/>
      <c r="C4" s="214"/>
      <c r="D4" s="214"/>
      <c r="E4" s="214"/>
    </row>
    <row r="5" spans="1:5" ht="30" customHeight="1">
      <c r="A5" s="215" t="s">
        <v>1224</v>
      </c>
      <c r="B5" s="216"/>
      <c r="C5" s="216"/>
      <c r="D5" s="216"/>
      <c r="E5" s="216"/>
    </row>
    <row r="6" spans="1:5" ht="47.25" customHeight="1">
      <c r="A6" s="212"/>
      <c r="B6" s="217" t="s">
        <v>1200</v>
      </c>
      <c r="C6" s="218" t="s">
        <v>1226</v>
      </c>
      <c r="D6" s="218" t="s">
        <v>50</v>
      </c>
      <c r="E6" s="219" t="s">
        <v>1201</v>
      </c>
    </row>
    <row r="7" spans="1:5" ht="15">
      <c r="A7" s="212"/>
      <c r="B7" s="220" t="s">
        <v>1202</v>
      </c>
      <c r="C7" s="221">
        <v>1</v>
      </c>
      <c r="D7" s="221">
        <v>1</v>
      </c>
      <c r="E7" s="220" t="s">
        <v>1227</v>
      </c>
    </row>
    <row r="8" spans="1:5" ht="15">
      <c r="A8" s="212"/>
      <c r="B8" s="220" t="s">
        <v>1203</v>
      </c>
      <c r="C8" s="221">
        <v>1</v>
      </c>
      <c r="D8" s="221">
        <v>1</v>
      </c>
      <c r="E8" s="220" t="s">
        <v>1227</v>
      </c>
    </row>
    <row r="9" spans="1:5" ht="30">
      <c r="A9" s="212"/>
      <c r="B9" s="220" t="s">
        <v>28</v>
      </c>
      <c r="C9" s="221">
        <v>1</v>
      </c>
      <c r="D9" s="221">
        <v>1</v>
      </c>
      <c r="E9" s="220" t="s">
        <v>1227</v>
      </c>
    </row>
    <row r="10" spans="1:5" ht="30">
      <c r="A10" s="212"/>
      <c r="B10" s="220" t="s">
        <v>1229</v>
      </c>
      <c r="C10" s="221">
        <v>9</v>
      </c>
      <c r="D10" s="221">
        <v>6</v>
      </c>
      <c r="E10" s="220" t="s">
        <v>1228</v>
      </c>
    </row>
    <row r="11" spans="1:5" ht="33" customHeight="1">
      <c r="A11" s="212"/>
      <c r="B11" s="220" t="s">
        <v>1205</v>
      </c>
      <c r="C11" s="221">
        <v>3</v>
      </c>
      <c r="D11" s="221">
        <v>1</v>
      </c>
      <c r="E11" s="220" t="s">
        <v>1227</v>
      </c>
    </row>
    <row r="12" spans="1:5" ht="45">
      <c r="A12" s="212"/>
      <c r="B12" s="220" t="s">
        <v>1230</v>
      </c>
      <c r="C12" s="221">
        <v>9</v>
      </c>
      <c r="D12" s="221">
        <v>3</v>
      </c>
      <c r="E12" s="220" t="s">
        <v>1228</v>
      </c>
    </row>
    <row r="13" spans="1:5" ht="45">
      <c r="A13" s="222"/>
      <c r="B13" s="220" t="s">
        <v>1204</v>
      </c>
      <c r="C13" s="221">
        <v>34</v>
      </c>
      <c r="D13" s="221">
        <v>8</v>
      </c>
      <c r="E13" s="223" t="s">
        <v>1206</v>
      </c>
    </row>
    <row r="14" spans="1:5" ht="26.25" customHeight="1">
      <c r="A14" s="211" t="s">
        <v>87</v>
      </c>
      <c r="B14" s="212"/>
      <c r="C14" s="212"/>
      <c r="D14" s="212"/>
      <c r="E14" s="212"/>
    </row>
    <row r="15" spans="1:5" ht="36.75" customHeight="1">
      <c r="A15" s="221">
        <v>1</v>
      </c>
      <c r="B15" s="224" t="s">
        <v>1253</v>
      </c>
      <c r="C15" s="224"/>
      <c r="D15" s="224"/>
      <c r="E15" s="224"/>
    </row>
    <row r="16" spans="1:5" ht="34.5" customHeight="1">
      <c r="A16" s="221">
        <v>2</v>
      </c>
      <c r="B16" s="224" t="s">
        <v>29</v>
      </c>
      <c r="C16" s="224"/>
      <c r="D16" s="224"/>
      <c r="E16" s="224"/>
    </row>
    <row r="17" spans="1:5" ht="34.5" customHeight="1">
      <c r="A17" s="221">
        <v>3</v>
      </c>
      <c r="B17" s="224" t="s">
        <v>86</v>
      </c>
      <c r="C17" s="224"/>
      <c r="D17" s="224"/>
      <c r="E17" s="224"/>
    </row>
    <row r="18" spans="1:5" ht="68.25" customHeight="1">
      <c r="A18" s="221">
        <v>4</v>
      </c>
      <c r="B18" s="224" t="s">
        <v>1209</v>
      </c>
      <c r="C18" s="224"/>
      <c r="D18" s="224"/>
      <c r="E18" s="224"/>
    </row>
    <row r="19" spans="1:5" ht="44.25" customHeight="1">
      <c r="A19" s="221">
        <v>5</v>
      </c>
      <c r="B19" s="224" t="s">
        <v>340</v>
      </c>
      <c r="C19" s="224"/>
      <c r="D19" s="224"/>
      <c r="E19" s="224"/>
    </row>
    <row r="20" spans="1:5" ht="20.25" customHeight="1">
      <c r="A20" s="38"/>
      <c r="B20" s="94"/>
      <c r="C20" s="94"/>
      <c r="D20" s="94"/>
      <c r="E20" s="94"/>
    </row>
    <row r="21" ht="12.75">
      <c r="A21" s="1"/>
    </row>
    <row r="22" ht="12.75">
      <c r="A22" s="1"/>
    </row>
    <row r="23" ht="12.75">
      <c r="A23" s="1"/>
    </row>
    <row r="24" ht="12.75">
      <c r="A24" s="1"/>
    </row>
    <row r="25" ht="12.75">
      <c r="A25" s="1"/>
    </row>
    <row r="26" ht="12.75">
      <c r="A26" s="1"/>
    </row>
  </sheetData>
  <mergeCells count="10">
    <mergeCell ref="B20:E20"/>
    <mergeCell ref="B16:E16"/>
    <mergeCell ref="A1:E1"/>
    <mergeCell ref="A4:E4"/>
    <mergeCell ref="A5:E5"/>
    <mergeCell ref="A2:E2"/>
    <mergeCell ref="B15:E15"/>
    <mergeCell ref="B17:E17"/>
    <mergeCell ref="B18:E18"/>
    <mergeCell ref="B19:E19"/>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6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I198"/>
  <sheetViews>
    <sheetView showGridLines="0" view="pageBreakPreview" zoomScaleSheetLayoutView="100" workbookViewId="0" topLeftCell="A64">
      <selection activeCell="G82" sqref="G82"/>
    </sheetView>
  </sheetViews>
  <sheetFormatPr defaultColWidth="9.140625" defaultRowHeight="12.75"/>
  <cols>
    <col min="1" max="1" width="7.7109375" style="0" customWidth="1"/>
    <col min="2" max="2" width="15.140625" style="0" customWidth="1"/>
    <col min="3" max="3" width="15.7109375" style="0" customWidth="1"/>
    <col min="4" max="4" width="2.7109375" style="0" bestFit="1" customWidth="1"/>
    <col min="5" max="5" width="36.421875" style="0" customWidth="1"/>
    <col min="6" max="6" width="1.7109375" style="0" customWidth="1"/>
  </cols>
  <sheetData>
    <row r="1" spans="1:5" ht="15">
      <c r="A1" s="225" t="s">
        <v>281</v>
      </c>
      <c r="B1" s="226"/>
      <c r="C1" s="226"/>
      <c r="D1" s="226"/>
      <c r="E1" s="227"/>
    </row>
    <row r="2" spans="1:5" ht="6" customHeight="1">
      <c r="A2" s="228"/>
      <c r="B2" s="229"/>
      <c r="C2" s="229"/>
      <c r="D2" s="229"/>
      <c r="E2" s="230"/>
    </row>
    <row r="3" spans="1:5" ht="15" customHeight="1">
      <c r="A3" s="228" t="s">
        <v>991</v>
      </c>
      <c r="B3" s="229"/>
      <c r="C3" s="229"/>
      <c r="D3" s="229"/>
      <c r="E3" s="230"/>
    </row>
    <row r="4" spans="1:9" ht="15" customHeight="1">
      <c r="A4" s="228" t="s">
        <v>497</v>
      </c>
      <c r="B4" s="229"/>
      <c r="C4" s="229"/>
      <c r="D4" s="229"/>
      <c r="E4" s="230"/>
      <c r="G4" t="s">
        <v>1149</v>
      </c>
      <c r="H4">
        <v>10</v>
      </c>
      <c r="I4">
        <v>11</v>
      </c>
    </row>
    <row r="5" spans="1:5" ht="4.5" customHeight="1">
      <c r="A5" s="231"/>
      <c r="B5" s="232"/>
      <c r="C5" s="232"/>
      <c r="D5" s="233"/>
      <c r="E5" s="234"/>
    </row>
    <row r="6" spans="1:5" ht="12.75">
      <c r="A6" s="235"/>
      <c r="B6" s="236" t="s">
        <v>371</v>
      </c>
      <c r="C6" s="236" t="s">
        <v>918</v>
      </c>
      <c r="D6" s="237" t="s">
        <v>776</v>
      </c>
      <c r="E6" s="238"/>
    </row>
    <row r="7" spans="1:5" ht="12.75">
      <c r="A7" s="239"/>
      <c r="B7" s="239"/>
      <c r="C7" s="236"/>
      <c r="D7" s="240"/>
      <c r="E7" s="239"/>
    </row>
    <row r="8" spans="1:5" ht="19.5" customHeight="1">
      <c r="A8" s="241">
        <v>1</v>
      </c>
      <c r="B8" s="242" t="s">
        <v>383</v>
      </c>
      <c r="C8" s="243" t="s">
        <v>912</v>
      </c>
      <c r="D8" s="244">
        <v>1</v>
      </c>
      <c r="E8" s="245" t="s">
        <v>383</v>
      </c>
    </row>
    <row r="9" spans="1:5" ht="19.5" customHeight="1">
      <c r="A9" s="246"/>
      <c r="B9" s="247"/>
      <c r="C9" s="248"/>
      <c r="D9" s="249">
        <f>D8+1</f>
        <v>2</v>
      </c>
      <c r="E9" s="250" t="s">
        <v>455</v>
      </c>
    </row>
    <row r="10" spans="1:5" ht="19.5" customHeight="1">
      <c r="A10" s="246">
        <v>2</v>
      </c>
      <c r="B10" s="247" t="s">
        <v>384</v>
      </c>
      <c r="C10" s="243" t="s">
        <v>913</v>
      </c>
      <c r="D10" s="249">
        <v>1</v>
      </c>
      <c r="E10" s="250" t="s">
        <v>384</v>
      </c>
    </row>
    <row r="11" spans="1:5" ht="19.5" customHeight="1">
      <c r="A11" s="246"/>
      <c r="B11" s="247"/>
      <c r="C11" s="248"/>
      <c r="D11" s="249">
        <v>2</v>
      </c>
      <c r="E11" s="250" t="s">
        <v>456</v>
      </c>
    </row>
    <row r="12" spans="1:5" ht="19.5" customHeight="1">
      <c r="A12" s="246"/>
      <c r="B12" s="247"/>
      <c r="C12" s="248"/>
      <c r="D12" s="249">
        <v>3</v>
      </c>
      <c r="E12" s="250" t="s">
        <v>457</v>
      </c>
    </row>
    <row r="13" spans="1:5" ht="19.5" customHeight="1">
      <c r="A13" s="246">
        <v>3</v>
      </c>
      <c r="B13" s="247" t="s">
        <v>385</v>
      </c>
      <c r="C13" s="243" t="s">
        <v>913</v>
      </c>
      <c r="D13" s="249">
        <v>1</v>
      </c>
      <c r="E13" s="250" t="s">
        <v>385</v>
      </c>
    </row>
    <row r="14" spans="1:5" ht="19.5" customHeight="1">
      <c r="A14" s="246"/>
      <c r="B14" s="247"/>
      <c r="C14" s="248"/>
      <c r="D14" s="249">
        <v>2</v>
      </c>
      <c r="E14" s="250" t="s">
        <v>458</v>
      </c>
    </row>
    <row r="15" spans="1:5" ht="19.5" customHeight="1">
      <c r="A15" s="246"/>
      <c r="B15" s="247"/>
      <c r="C15" s="248"/>
      <c r="D15" s="249">
        <v>3</v>
      </c>
      <c r="E15" s="250" t="s">
        <v>459</v>
      </c>
    </row>
    <row r="16" spans="1:5" ht="19.5" customHeight="1">
      <c r="A16" s="246">
        <v>4</v>
      </c>
      <c r="B16" s="247" t="s">
        <v>386</v>
      </c>
      <c r="C16" s="243" t="s">
        <v>913</v>
      </c>
      <c r="D16" s="249">
        <v>1</v>
      </c>
      <c r="E16" s="250" t="s">
        <v>386</v>
      </c>
    </row>
    <row r="17" spans="1:5" ht="19.5" customHeight="1">
      <c r="A17" s="246"/>
      <c r="B17" s="247"/>
      <c r="C17" s="248"/>
      <c r="D17" s="249">
        <v>2</v>
      </c>
      <c r="E17" s="250" t="s">
        <v>460</v>
      </c>
    </row>
    <row r="18" spans="1:5" ht="19.5" customHeight="1">
      <c r="A18" s="246"/>
      <c r="B18" s="247"/>
      <c r="C18" s="243"/>
      <c r="D18" s="249">
        <v>3</v>
      </c>
      <c r="E18" s="250" t="s">
        <v>716</v>
      </c>
    </row>
    <row r="19" spans="1:5" ht="19.5" customHeight="1">
      <c r="A19" s="246">
        <v>5</v>
      </c>
      <c r="B19" s="247" t="s">
        <v>387</v>
      </c>
      <c r="C19" s="243" t="s">
        <v>914</v>
      </c>
      <c r="D19" s="249">
        <v>1</v>
      </c>
      <c r="E19" s="250" t="s">
        <v>387</v>
      </c>
    </row>
    <row r="20" spans="1:5" ht="19.5" customHeight="1">
      <c r="A20" s="246"/>
      <c r="B20" s="247"/>
      <c r="C20" s="248"/>
      <c r="D20" s="249">
        <v>2</v>
      </c>
      <c r="E20" s="250" t="s">
        <v>461</v>
      </c>
    </row>
    <row r="21" spans="1:5" ht="19.5" customHeight="1">
      <c r="A21" s="246"/>
      <c r="B21" s="247"/>
      <c r="C21" s="248"/>
      <c r="D21" s="249">
        <v>3</v>
      </c>
      <c r="E21" s="250" t="s">
        <v>462</v>
      </c>
    </row>
    <row r="22" spans="1:5" ht="19.5" customHeight="1">
      <c r="A22" s="246"/>
      <c r="B22" s="247"/>
      <c r="C22" s="248"/>
      <c r="D22" s="249">
        <v>4</v>
      </c>
      <c r="E22" s="250" t="s">
        <v>463</v>
      </c>
    </row>
    <row r="23" spans="1:5" ht="19.5" customHeight="1">
      <c r="A23" s="246">
        <v>6</v>
      </c>
      <c r="B23" s="247" t="s">
        <v>388</v>
      </c>
      <c r="C23" s="243" t="s">
        <v>915</v>
      </c>
      <c r="D23" s="249">
        <v>1</v>
      </c>
      <c r="E23" s="250" t="s">
        <v>388</v>
      </c>
    </row>
    <row r="24" spans="1:5" ht="19.5" customHeight="1">
      <c r="A24" s="246">
        <v>7</v>
      </c>
      <c r="B24" s="247" t="s">
        <v>389</v>
      </c>
      <c r="C24" s="243" t="s">
        <v>916</v>
      </c>
      <c r="D24" s="249">
        <v>1</v>
      </c>
      <c r="E24" s="250" t="s">
        <v>389</v>
      </c>
    </row>
    <row r="25" spans="1:5" ht="19.5" customHeight="1">
      <c r="A25" s="246"/>
      <c r="B25" s="247"/>
      <c r="C25" s="248"/>
      <c r="D25" s="249">
        <v>2</v>
      </c>
      <c r="E25" s="250" t="s">
        <v>464</v>
      </c>
    </row>
    <row r="26" spans="1:5" ht="19.5" customHeight="1">
      <c r="A26" s="246"/>
      <c r="B26" s="247"/>
      <c r="C26" s="248"/>
      <c r="D26" s="249">
        <v>3</v>
      </c>
      <c r="E26" s="250" t="s">
        <v>465</v>
      </c>
    </row>
    <row r="27" spans="1:5" ht="19.5" customHeight="1">
      <c r="A27" s="246"/>
      <c r="B27" s="247"/>
      <c r="C27" s="248"/>
      <c r="D27" s="249">
        <v>4</v>
      </c>
      <c r="E27" s="250" t="s">
        <v>630</v>
      </c>
    </row>
    <row r="28" spans="1:5" ht="19.5" customHeight="1">
      <c r="A28" s="246"/>
      <c r="B28" s="247"/>
      <c r="C28" s="248"/>
      <c r="D28" s="249">
        <v>5</v>
      </c>
      <c r="E28" s="250" t="s">
        <v>629</v>
      </c>
    </row>
    <row r="29" spans="1:5" ht="19.5" customHeight="1">
      <c r="A29" s="246">
        <v>8</v>
      </c>
      <c r="B29" s="247" t="s">
        <v>390</v>
      </c>
      <c r="C29" s="243" t="s">
        <v>915</v>
      </c>
      <c r="D29" s="249">
        <v>1</v>
      </c>
      <c r="E29" s="250" t="s">
        <v>390</v>
      </c>
    </row>
    <row r="30" spans="1:5" ht="19.5" customHeight="1">
      <c r="A30" s="246">
        <v>9</v>
      </c>
      <c r="B30" s="247" t="s">
        <v>391</v>
      </c>
      <c r="C30" s="243" t="s">
        <v>915</v>
      </c>
      <c r="D30" s="249">
        <v>1</v>
      </c>
      <c r="E30" s="250" t="s">
        <v>391</v>
      </c>
    </row>
    <row r="31" spans="1:5" ht="19.5" customHeight="1">
      <c r="A31" s="246">
        <v>10</v>
      </c>
      <c r="B31" s="247" t="s">
        <v>466</v>
      </c>
      <c r="C31" s="243" t="s">
        <v>915</v>
      </c>
      <c r="D31" s="249">
        <v>1</v>
      </c>
      <c r="E31" s="250" t="s">
        <v>467</v>
      </c>
    </row>
    <row r="32" spans="1:5" ht="19.5" customHeight="1">
      <c r="A32" s="246">
        <v>11</v>
      </c>
      <c r="B32" s="247" t="s">
        <v>393</v>
      </c>
      <c r="C32" s="243" t="s">
        <v>916</v>
      </c>
      <c r="D32" s="249">
        <v>1</v>
      </c>
      <c r="E32" s="250" t="s">
        <v>468</v>
      </c>
    </row>
    <row r="33" spans="1:5" ht="19.5" customHeight="1">
      <c r="A33" s="246"/>
      <c r="B33" s="247"/>
      <c r="C33" s="248"/>
      <c r="D33" s="249">
        <v>2</v>
      </c>
      <c r="E33" s="250" t="s">
        <v>469</v>
      </c>
    </row>
    <row r="34" spans="1:5" ht="19.5" customHeight="1">
      <c r="A34" s="246"/>
      <c r="B34" s="247"/>
      <c r="C34" s="248"/>
      <c r="D34" s="249">
        <v>3</v>
      </c>
      <c r="E34" s="250" t="s">
        <v>520</v>
      </c>
    </row>
    <row r="35" spans="1:5" ht="19.5" customHeight="1">
      <c r="A35" s="246"/>
      <c r="B35" s="247"/>
      <c r="C35" s="248"/>
      <c r="D35" s="249">
        <v>4</v>
      </c>
      <c r="E35" s="250" t="s">
        <v>470</v>
      </c>
    </row>
    <row r="36" spans="1:5" ht="19.5" customHeight="1">
      <c r="A36" s="246"/>
      <c r="B36" s="247"/>
      <c r="C36" s="248"/>
      <c r="D36" s="249">
        <v>5</v>
      </c>
      <c r="E36" s="250" t="s">
        <v>471</v>
      </c>
    </row>
    <row r="37" spans="1:5" ht="19.5" customHeight="1">
      <c r="A37" s="246">
        <v>12</v>
      </c>
      <c r="B37" s="247" t="s">
        <v>394</v>
      </c>
      <c r="C37" s="243" t="s">
        <v>912</v>
      </c>
      <c r="D37" s="249">
        <v>1</v>
      </c>
      <c r="E37" s="250" t="s">
        <v>394</v>
      </c>
    </row>
    <row r="38" spans="1:5" ht="19.5" customHeight="1">
      <c r="A38" s="246"/>
      <c r="B38" s="247"/>
      <c r="C38" s="248"/>
      <c r="D38" s="249">
        <v>2</v>
      </c>
      <c r="E38" s="250" t="s">
        <v>472</v>
      </c>
    </row>
    <row r="39" spans="1:5" ht="19.5" customHeight="1">
      <c r="A39" s="246">
        <v>13</v>
      </c>
      <c r="B39" s="247" t="s">
        <v>395</v>
      </c>
      <c r="C39" s="243" t="s">
        <v>912</v>
      </c>
      <c r="D39" s="249">
        <v>1</v>
      </c>
      <c r="E39" s="250" t="s">
        <v>395</v>
      </c>
    </row>
    <row r="40" spans="1:5" ht="19.5" customHeight="1">
      <c r="A40" s="246"/>
      <c r="B40" s="247"/>
      <c r="C40" s="248"/>
      <c r="D40" s="249">
        <v>2</v>
      </c>
      <c r="E40" s="250" t="s">
        <v>473</v>
      </c>
    </row>
    <row r="41" spans="1:5" ht="19.5" customHeight="1">
      <c r="A41" s="246">
        <v>14</v>
      </c>
      <c r="B41" s="247" t="s">
        <v>396</v>
      </c>
      <c r="C41" s="243" t="s">
        <v>915</v>
      </c>
      <c r="D41" s="249">
        <v>1</v>
      </c>
      <c r="E41" s="250" t="s">
        <v>396</v>
      </c>
    </row>
    <row r="42" spans="1:5" ht="19.5" customHeight="1">
      <c r="A42" s="246">
        <v>15</v>
      </c>
      <c r="B42" s="247" t="s">
        <v>397</v>
      </c>
      <c r="C42" s="243" t="s">
        <v>914</v>
      </c>
      <c r="D42" s="249">
        <v>1</v>
      </c>
      <c r="E42" s="250" t="s">
        <v>474</v>
      </c>
    </row>
    <row r="43" spans="1:5" ht="19.5" customHeight="1">
      <c r="A43" s="246"/>
      <c r="B43" s="247"/>
      <c r="C43" s="248"/>
      <c r="D43" s="249">
        <v>2</v>
      </c>
      <c r="E43" s="250" t="s">
        <v>475</v>
      </c>
    </row>
    <row r="44" spans="1:5" ht="19.5" customHeight="1">
      <c r="A44" s="246"/>
      <c r="B44" s="247"/>
      <c r="C44" s="248"/>
      <c r="D44" s="249">
        <v>3</v>
      </c>
      <c r="E44" s="250" t="s">
        <v>476</v>
      </c>
    </row>
    <row r="45" spans="1:5" ht="19.5" customHeight="1">
      <c r="A45" s="251"/>
      <c r="B45" s="232"/>
      <c r="C45" s="252"/>
      <c r="D45" s="233">
        <v>4</v>
      </c>
      <c r="E45" s="234" t="s">
        <v>477</v>
      </c>
    </row>
    <row r="46" spans="1:5" ht="19.5" customHeight="1">
      <c r="A46" s="246"/>
      <c r="B46" s="247"/>
      <c r="C46" s="248"/>
      <c r="D46" s="249"/>
      <c r="E46" s="250"/>
    </row>
    <row r="47" spans="1:5" ht="19.5" customHeight="1">
      <c r="A47" s="246">
        <v>16</v>
      </c>
      <c r="B47" s="247" t="s">
        <v>398</v>
      </c>
      <c r="C47" s="243" t="s">
        <v>915</v>
      </c>
      <c r="D47" s="249">
        <v>1</v>
      </c>
      <c r="E47" s="250" t="s">
        <v>742</v>
      </c>
    </row>
    <row r="48" spans="1:5" ht="19.5" customHeight="1">
      <c r="A48" s="246">
        <v>17</v>
      </c>
      <c r="B48" s="247" t="s">
        <v>399</v>
      </c>
      <c r="C48" s="243" t="s">
        <v>914</v>
      </c>
      <c r="D48" s="249">
        <v>1</v>
      </c>
      <c r="E48" s="250" t="s">
        <v>743</v>
      </c>
    </row>
    <row r="49" spans="1:5" ht="19.5" customHeight="1">
      <c r="A49" s="246"/>
      <c r="B49" s="247"/>
      <c r="C49" s="248"/>
      <c r="D49" s="249">
        <v>2</v>
      </c>
      <c r="E49" s="250" t="s">
        <v>480</v>
      </c>
    </row>
    <row r="50" spans="1:5" ht="19.5" customHeight="1">
      <c r="A50" s="246"/>
      <c r="B50" s="247"/>
      <c r="C50" s="248"/>
      <c r="D50" s="249">
        <v>3</v>
      </c>
      <c r="E50" s="250" t="s">
        <v>481</v>
      </c>
    </row>
    <row r="51" spans="1:5" ht="19.5" customHeight="1">
      <c r="A51" s="246"/>
      <c r="B51" s="247"/>
      <c r="C51" s="248"/>
      <c r="D51" s="249">
        <v>4</v>
      </c>
      <c r="E51" s="250" t="s">
        <v>399</v>
      </c>
    </row>
    <row r="52" spans="1:5" ht="19.5" customHeight="1">
      <c r="A52" s="246">
        <v>18</v>
      </c>
      <c r="B52" s="247" t="s">
        <v>400</v>
      </c>
      <c r="C52" s="243" t="s">
        <v>913</v>
      </c>
      <c r="D52" s="249">
        <v>1</v>
      </c>
      <c r="E52" s="250" t="s">
        <v>500</v>
      </c>
    </row>
    <row r="53" spans="1:5" ht="19.5" customHeight="1">
      <c r="A53" s="246"/>
      <c r="B53" s="247"/>
      <c r="C53" s="248"/>
      <c r="D53" s="249">
        <v>2</v>
      </c>
      <c r="E53" s="250" t="s">
        <v>482</v>
      </c>
    </row>
    <row r="54" spans="1:5" ht="19.5" customHeight="1">
      <c r="A54" s="246"/>
      <c r="B54" s="247"/>
      <c r="C54" s="248"/>
      <c r="D54" s="249">
        <v>3</v>
      </c>
      <c r="E54" s="250" t="s">
        <v>400</v>
      </c>
    </row>
    <row r="55" spans="1:5" ht="19.5" customHeight="1">
      <c r="A55" s="246">
        <v>19</v>
      </c>
      <c r="B55" s="247" t="s">
        <v>401</v>
      </c>
      <c r="C55" s="243" t="s">
        <v>913</v>
      </c>
      <c r="D55" s="249">
        <v>1</v>
      </c>
      <c r="E55" s="250" t="s">
        <v>401</v>
      </c>
    </row>
    <row r="56" spans="1:5" ht="19.5" customHeight="1">
      <c r="A56" s="246"/>
      <c r="B56" s="247"/>
      <c r="C56" s="248"/>
      <c r="D56" s="249">
        <v>2</v>
      </c>
      <c r="E56" s="250" t="s">
        <v>483</v>
      </c>
    </row>
    <row r="57" spans="1:5" ht="19.5" customHeight="1">
      <c r="A57" s="246"/>
      <c r="B57" s="247"/>
      <c r="C57" s="248"/>
      <c r="D57" s="249">
        <v>3</v>
      </c>
      <c r="E57" s="250" t="s">
        <v>484</v>
      </c>
    </row>
    <row r="58" spans="1:5" ht="19.5" customHeight="1">
      <c r="A58" s="246">
        <v>20</v>
      </c>
      <c r="B58" s="247" t="s">
        <v>402</v>
      </c>
      <c r="C58" s="243" t="s">
        <v>915</v>
      </c>
      <c r="D58" s="249">
        <v>1</v>
      </c>
      <c r="E58" s="250" t="s">
        <v>402</v>
      </c>
    </row>
    <row r="59" spans="1:5" ht="19.5" customHeight="1">
      <c r="A59" s="246">
        <v>21</v>
      </c>
      <c r="B59" s="247" t="s">
        <v>403</v>
      </c>
      <c r="C59" s="243" t="s">
        <v>916</v>
      </c>
      <c r="D59" s="249">
        <v>1</v>
      </c>
      <c r="E59" s="250" t="s">
        <v>485</v>
      </c>
    </row>
    <row r="60" spans="1:5" ht="19.5" customHeight="1">
      <c r="A60" s="246"/>
      <c r="B60" s="247"/>
      <c r="C60" s="248"/>
      <c r="D60" s="249">
        <v>2</v>
      </c>
      <c r="E60" s="250" t="s">
        <v>486</v>
      </c>
    </row>
    <row r="61" spans="1:5" ht="19.5" customHeight="1">
      <c r="A61" s="246"/>
      <c r="B61" s="247"/>
      <c r="C61" s="248"/>
      <c r="D61" s="249">
        <v>3</v>
      </c>
      <c r="E61" s="250" t="s">
        <v>487</v>
      </c>
    </row>
    <row r="62" spans="1:5" ht="19.5" customHeight="1">
      <c r="A62" s="246"/>
      <c r="B62" s="247"/>
      <c r="C62" s="248"/>
      <c r="D62" s="249">
        <v>4</v>
      </c>
      <c r="E62" s="250" t="s">
        <v>488</v>
      </c>
    </row>
    <row r="63" spans="1:5" ht="19.5" customHeight="1">
      <c r="A63" s="246"/>
      <c r="B63" s="247"/>
      <c r="C63" s="248"/>
      <c r="D63" s="249">
        <v>5</v>
      </c>
      <c r="E63" s="250" t="s">
        <v>489</v>
      </c>
    </row>
    <row r="64" spans="1:5" ht="19.5" customHeight="1">
      <c r="A64" s="246">
        <v>22</v>
      </c>
      <c r="B64" s="247" t="s">
        <v>405</v>
      </c>
      <c r="C64" s="243" t="s">
        <v>915</v>
      </c>
      <c r="D64" s="249">
        <v>1</v>
      </c>
      <c r="E64" s="250" t="s">
        <v>405</v>
      </c>
    </row>
    <row r="65" spans="1:5" ht="19.5" customHeight="1">
      <c r="A65" s="246">
        <v>23</v>
      </c>
      <c r="B65" s="247" t="s">
        <v>404</v>
      </c>
      <c r="C65" s="243" t="s">
        <v>913</v>
      </c>
      <c r="D65" s="249">
        <v>1</v>
      </c>
      <c r="E65" s="250" t="s">
        <v>404</v>
      </c>
    </row>
    <row r="66" spans="1:5" ht="19.5" customHeight="1">
      <c r="A66" s="246"/>
      <c r="B66" s="247"/>
      <c r="C66" s="248"/>
      <c r="D66" s="249">
        <v>2</v>
      </c>
      <c r="E66" s="250" t="s">
        <v>490</v>
      </c>
    </row>
    <row r="67" spans="1:5" ht="19.5" customHeight="1">
      <c r="A67" s="246"/>
      <c r="B67" s="247"/>
      <c r="C67" s="248"/>
      <c r="D67" s="249">
        <v>3</v>
      </c>
      <c r="E67" s="250" t="s">
        <v>744</v>
      </c>
    </row>
    <row r="68" spans="1:5" ht="19.5" customHeight="1">
      <c r="A68" s="246">
        <v>24</v>
      </c>
      <c r="B68" s="247" t="s">
        <v>406</v>
      </c>
      <c r="C68" s="243" t="s">
        <v>912</v>
      </c>
      <c r="D68" s="249">
        <v>1</v>
      </c>
      <c r="E68" s="250" t="s">
        <v>491</v>
      </c>
    </row>
    <row r="69" spans="1:5" ht="19.5" customHeight="1">
      <c r="A69" s="246"/>
      <c r="B69" s="247"/>
      <c r="C69" s="248"/>
      <c r="D69" s="249">
        <v>2</v>
      </c>
      <c r="E69" s="250" t="s">
        <v>492</v>
      </c>
    </row>
    <row r="70" spans="1:5" ht="19.5" customHeight="1">
      <c r="A70" s="246">
        <v>25</v>
      </c>
      <c r="B70" s="247" t="s">
        <v>415</v>
      </c>
      <c r="C70" s="243" t="s">
        <v>914</v>
      </c>
      <c r="D70" s="249">
        <v>1</v>
      </c>
      <c r="E70" s="250" t="s">
        <v>415</v>
      </c>
    </row>
    <row r="71" spans="1:5" ht="19.5" customHeight="1">
      <c r="A71" s="246"/>
      <c r="B71" s="247"/>
      <c r="C71" s="248"/>
      <c r="D71" s="249">
        <v>2</v>
      </c>
      <c r="E71" s="250" t="s">
        <v>478</v>
      </c>
    </row>
    <row r="72" spans="1:5" ht="19.5" customHeight="1">
      <c r="A72" s="246"/>
      <c r="B72" s="247"/>
      <c r="C72" s="248"/>
      <c r="D72" s="249">
        <v>3</v>
      </c>
      <c r="E72" s="250" t="s">
        <v>479</v>
      </c>
    </row>
    <row r="73" spans="1:5" ht="19.5" customHeight="1">
      <c r="A73" s="246"/>
      <c r="B73" s="247"/>
      <c r="C73" s="248"/>
      <c r="D73" s="249">
        <v>4</v>
      </c>
      <c r="E73" s="250" t="s">
        <v>631</v>
      </c>
    </row>
    <row r="74" spans="1:5" ht="19.5" customHeight="1">
      <c r="A74" s="246">
        <v>26</v>
      </c>
      <c r="B74" s="247" t="s">
        <v>407</v>
      </c>
      <c r="C74" s="243" t="s">
        <v>913</v>
      </c>
      <c r="D74" s="249">
        <v>1</v>
      </c>
      <c r="E74" s="250" t="s">
        <v>407</v>
      </c>
    </row>
    <row r="75" spans="1:5" ht="19.5" customHeight="1">
      <c r="A75" s="246"/>
      <c r="B75" s="247"/>
      <c r="C75" s="248"/>
      <c r="D75" s="249">
        <v>2</v>
      </c>
      <c r="E75" s="250" t="s">
        <v>493</v>
      </c>
    </row>
    <row r="76" spans="1:5" ht="19.5" customHeight="1">
      <c r="A76" s="246"/>
      <c r="B76" s="247"/>
      <c r="C76" s="248"/>
      <c r="D76" s="249">
        <v>3</v>
      </c>
      <c r="E76" s="250" t="s">
        <v>501</v>
      </c>
    </row>
    <row r="77" spans="1:5" ht="19.5" customHeight="1">
      <c r="A77" s="246">
        <v>27</v>
      </c>
      <c r="B77" s="247" t="s">
        <v>408</v>
      </c>
      <c r="C77" s="243" t="s">
        <v>912</v>
      </c>
      <c r="D77" s="249">
        <v>1</v>
      </c>
      <c r="E77" s="250" t="s">
        <v>408</v>
      </c>
    </row>
    <row r="78" spans="1:5" ht="19.5" customHeight="1">
      <c r="A78" s="246"/>
      <c r="B78" s="247"/>
      <c r="C78" s="248"/>
      <c r="D78" s="249">
        <v>2</v>
      </c>
      <c r="E78" s="250" t="s">
        <v>494</v>
      </c>
    </row>
    <row r="79" spans="1:5" ht="19.5" customHeight="1">
      <c r="A79" s="246">
        <v>28</v>
      </c>
      <c r="B79" s="247" t="s">
        <v>409</v>
      </c>
      <c r="C79" s="243" t="s">
        <v>913</v>
      </c>
      <c r="D79" s="249">
        <v>1</v>
      </c>
      <c r="E79" s="250" t="s">
        <v>409</v>
      </c>
    </row>
    <row r="80" spans="1:5" ht="19.5" customHeight="1">
      <c r="A80" s="246"/>
      <c r="B80" s="247"/>
      <c r="C80" s="248"/>
      <c r="D80" s="249">
        <v>2</v>
      </c>
      <c r="E80" s="250" t="s">
        <v>745</v>
      </c>
    </row>
    <row r="81" spans="1:5" ht="19.5" customHeight="1">
      <c r="A81" s="246"/>
      <c r="B81" s="247"/>
      <c r="C81" s="248"/>
      <c r="D81" s="249">
        <v>3</v>
      </c>
      <c r="E81" s="250" t="s">
        <v>495</v>
      </c>
    </row>
    <row r="82" spans="1:5" ht="19.5" customHeight="1">
      <c r="A82" s="246">
        <v>29</v>
      </c>
      <c r="B82" s="247" t="s">
        <v>410</v>
      </c>
      <c r="C82" s="243" t="s">
        <v>915</v>
      </c>
      <c r="D82" s="249">
        <v>1</v>
      </c>
      <c r="E82" s="250" t="s">
        <v>410</v>
      </c>
    </row>
    <row r="83" spans="1:5" ht="19.5" customHeight="1">
      <c r="A83" s="246">
        <v>30</v>
      </c>
      <c r="B83" s="247" t="s">
        <v>411</v>
      </c>
      <c r="C83" s="243" t="s">
        <v>914</v>
      </c>
      <c r="D83" s="249">
        <v>1</v>
      </c>
      <c r="E83" s="250" t="s">
        <v>411</v>
      </c>
    </row>
    <row r="84" spans="1:5" ht="19.5" customHeight="1">
      <c r="A84" s="246"/>
      <c r="B84" s="247"/>
      <c r="C84" s="248"/>
      <c r="D84" s="249">
        <v>2</v>
      </c>
      <c r="E84" s="250" t="s">
        <v>502</v>
      </c>
    </row>
    <row r="85" spans="1:5" ht="19.5" customHeight="1">
      <c r="A85" s="246"/>
      <c r="B85" s="247"/>
      <c r="C85" s="248"/>
      <c r="D85" s="249">
        <v>3</v>
      </c>
      <c r="E85" s="250" t="s">
        <v>519</v>
      </c>
    </row>
    <row r="86" spans="1:5" ht="19.5" customHeight="1">
      <c r="A86" s="251"/>
      <c r="B86" s="232"/>
      <c r="C86" s="252"/>
      <c r="D86" s="233">
        <v>4</v>
      </c>
      <c r="E86" s="234" t="s">
        <v>496</v>
      </c>
    </row>
    <row r="87" spans="1:5" ht="19.5" customHeight="1">
      <c r="A87" s="253" t="s">
        <v>420</v>
      </c>
      <c r="B87" s="253"/>
      <c r="C87" s="254">
        <v>78</v>
      </c>
      <c r="D87" s="240"/>
      <c r="E87" s="239"/>
    </row>
    <row r="88" spans="1:5" ht="19.5" customHeight="1">
      <c r="A88" s="254" t="s">
        <v>997</v>
      </c>
      <c r="B88" s="239"/>
      <c r="C88" s="239"/>
      <c r="D88" s="240"/>
      <c r="E88" s="239"/>
    </row>
    <row r="89" spans="1:5" ht="12.75">
      <c r="A89" s="23"/>
      <c r="B89" s="19"/>
      <c r="C89" s="19"/>
      <c r="D89" s="23"/>
      <c r="E89" s="19"/>
    </row>
    <row r="90" spans="1:5" ht="12.75">
      <c r="A90" s="23"/>
      <c r="B90" s="19"/>
      <c r="C90" s="19"/>
      <c r="D90" s="23"/>
      <c r="E90" s="19"/>
    </row>
    <row r="91" spans="1:5" ht="12.75">
      <c r="A91" s="23"/>
      <c r="B91" s="19"/>
      <c r="C91" s="19"/>
      <c r="D91" s="23"/>
      <c r="E91" s="19"/>
    </row>
    <row r="92" spans="1:5" ht="12.75">
      <c r="A92" s="23"/>
      <c r="B92" s="19"/>
      <c r="C92" s="19"/>
      <c r="D92" s="23"/>
      <c r="E92" s="19"/>
    </row>
    <row r="93" spans="1:5" ht="12.75">
      <c r="A93" s="23"/>
      <c r="B93" s="19"/>
      <c r="C93" s="19"/>
      <c r="D93" s="23"/>
      <c r="E93" s="19"/>
    </row>
    <row r="94" spans="1:5" ht="12.75">
      <c r="A94" s="23"/>
      <c r="B94" s="19"/>
      <c r="C94" s="19"/>
      <c r="D94" s="23"/>
      <c r="E94" s="19"/>
    </row>
    <row r="95" spans="1:5" ht="12.75">
      <c r="A95" s="23"/>
      <c r="B95" s="19"/>
      <c r="C95" s="19"/>
      <c r="D95" s="23"/>
      <c r="E95" s="19"/>
    </row>
    <row r="96" spans="1:5" ht="12.75">
      <c r="A96" s="23"/>
      <c r="B96" s="19"/>
      <c r="C96" s="19"/>
      <c r="D96" s="23"/>
      <c r="E96" s="19"/>
    </row>
    <row r="97" spans="1:5" ht="12.75">
      <c r="A97" s="23"/>
      <c r="B97" s="19"/>
      <c r="C97" s="19"/>
      <c r="D97" s="23"/>
      <c r="E97" s="19"/>
    </row>
    <row r="98" spans="1:5" ht="12.75">
      <c r="A98" s="23"/>
      <c r="B98" s="19"/>
      <c r="C98" s="19"/>
      <c r="D98" s="23"/>
      <c r="E98" s="19"/>
    </row>
    <row r="99" spans="1:5" ht="12.75">
      <c r="A99" s="23"/>
      <c r="B99" s="19"/>
      <c r="C99" s="19"/>
      <c r="D99" s="23"/>
      <c r="E99" s="19"/>
    </row>
    <row r="100" spans="1:5" ht="12.75">
      <c r="A100" s="23"/>
      <c r="B100" s="19"/>
      <c r="C100" s="19"/>
      <c r="D100" s="23"/>
      <c r="E100" s="19"/>
    </row>
    <row r="101" spans="1:5" ht="12.75">
      <c r="A101" s="23"/>
      <c r="B101" s="19"/>
      <c r="C101" s="19"/>
      <c r="D101" s="23"/>
      <c r="E101" s="19"/>
    </row>
    <row r="102" spans="1:5" ht="12.75">
      <c r="A102" s="23"/>
      <c r="B102" s="19"/>
      <c r="C102" s="19"/>
      <c r="D102" s="23"/>
      <c r="E102" s="19"/>
    </row>
    <row r="103" spans="1:5" ht="12.75">
      <c r="A103" s="23"/>
      <c r="B103" s="19"/>
      <c r="C103" s="19"/>
      <c r="D103" s="23"/>
      <c r="E103" s="19"/>
    </row>
    <row r="104" spans="1:5" ht="12.75">
      <c r="A104" s="23"/>
      <c r="B104" s="19"/>
      <c r="C104" s="19"/>
      <c r="D104" s="23"/>
      <c r="E104" s="19"/>
    </row>
    <row r="105" spans="1:5" ht="12.75">
      <c r="A105" s="23"/>
      <c r="B105" s="19"/>
      <c r="C105" s="19"/>
      <c r="D105" s="23"/>
      <c r="E105" s="19"/>
    </row>
    <row r="106" spans="1:5" ht="12.75">
      <c r="A106" s="23"/>
      <c r="B106" s="19"/>
      <c r="C106" s="19"/>
      <c r="D106" s="23"/>
      <c r="E106" s="19"/>
    </row>
    <row r="107" spans="1:5" ht="12.75">
      <c r="A107" s="23"/>
      <c r="B107" s="19"/>
      <c r="C107" s="19"/>
      <c r="D107" s="23"/>
      <c r="E107" s="19"/>
    </row>
    <row r="108" spans="1:5" ht="12.75">
      <c r="A108" s="23"/>
      <c r="B108" s="19"/>
      <c r="C108" s="19"/>
      <c r="D108" s="23"/>
      <c r="E108" s="19"/>
    </row>
    <row r="109" spans="1:5" ht="12.75">
      <c r="A109" s="23"/>
      <c r="B109" s="19"/>
      <c r="C109" s="19"/>
      <c r="D109" s="23"/>
      <c r="E109" s="19"/>
    </row>
    <row r="110" spans="1:5" ht="12.75">
      <c r="A110" s="23"/>
      <c r="B110" s="19"/>
      <c r="C110" s="19"/>
      <c r="D110" s="23"/>
      <c r="E110" s="19"/>
    </row>
    <row r="111" spans="1:5" ht="12.75">
      <c r="A111" s="23"/>
      <c r="B111" s="19"/>
      <c r="C111" s="19"/>
      <c r="D111" s="23"/>
      <c r="E111" s="19"/>
    </row>
    <row r="112" spans="1:5" ht="12.75">
      <c r="A112" s="23"/>
      <c r="B112" s="19"/>
      <c r="C112" s="19"/>
      <c r="D112" s="23"/>
      <c r="E112" s="19"/>
    </row>
    <row r="113" spans="1:5" ht="12.75">
      <c r="A113" s="23"/>
      <c r="B113" s="19"/>
      <c r="C113" s="19"/>
      <c r="D113" s="23"/>
      <c r="E113" s="19"/>
    </row>
    <row r="114" spans="1:5" ht="12.75">
      <c r="A114" s="23"/>
      <c r="B114" s="19"/>
      <c r="C114" s="19"/>
      <c r="D114" s="23"/>
      <c r="E114" s="19"/>
    </row>
    <row r="115" spans="1:5" ht="12.75">
      <c r="A115" s="23"/>
      <c r="B115" s="19"/>
      <c r="C115" s="19"/>
      <c r="D115" s="23"/>
      <c r="E115" s="19"/>
    </row>
    <row r="116" spans="1:4" ht="12.75">
      <c r="A116" s="1"/>
      <c r="D116" s="1"/>
    </row>
    <row r="117" spans="1:4" ht="12.75">
      <c r="A117" s="1"/>
      <c r="D117" s="1"/>
    </row>
    <row r="118" spans="1:4" ht="12.75">
      <c r="A118" s="1"/>
      <c r="D118" s="1"/>
    </row>
    <row r="119" spans="1:4" ht="12.75">
      <c r="A119" s="1"/>
      <c r="D119" s="1"/>
    </row>
    <row r="120" spans="1:4" ht="12.75">
      <c r="A120" s="1"/>
      <c r="D120" s="1"/>
    </row>
    <row r="121" spans="1:4" ht="12.75">
      <c r="A121" s="1"/>
      <c r="D121" s="1"/>
    </row>
    <row r="122" spans="1:4" ht="12.75">
      <c r="A122" s="1"/>
      <c r="D122" s="1"/>
    </row>
    <row r="123" spans="1:4" ht="12.75">
      <c r="A123" s="1"/>
      <c r="D123" s="1"/>
    </row>
    <row r="124" spans="1:4" ht="12.75">
      <c r="A124" s="1"/>
      <c r="D124" s="1"/>
    </row>
    <row r="125" spans="1:4" ht="12.75">
      <c r="A125" s="1"/>
      <c r="D125" s="1"/>
    </row>
    <row r="126" spans="1:4" ht="12.75">
      <c r="A126" s="1"/>
      <c r="D126" s="1"/>
    </row>
    <row r="127" spans="1:4" ht="12.75">
      <c r="A127" s="1"/>
      <c r="D127" s="1"/>
    </row>
    <row r="128" spans="1:4" ht="12.75">
      <c r="A128" s="1"/>
      <c r="D128" s="1"/>
    </row>
    <row r="129" spans="1:4" ht="12.75">
      <c r="A129" s="1"/>
      <c r="D129" s="1"/>
    </row>
    <row r="130" spans="1:4" ht="12.75">
      <c r="A130" s="1"/>
      <c r="D130" s="1"/>
    </row>
    <row r="131" spans="1:4" ht="12.75">
      <c r="A131" s="1"/>
      <c r="D131" s="1"/>
    </row>
    <row r="132" spans="1:4" ht="12.75">
      <c r="A132" s="1"/>
      <c r="D132" s="1"/>
    </row>
    <row r="133" spans="1:4" ht="12.75">
      <c r="A133" s="1"/>
      <c r="D133" s="1"/>
    </row>
    <row r="134" spans="1:4" ht="12.75">
      <c r="A134" s="1"/>
      <c r="D134" s="1"/>
    </row>
    <row r="135" spans="1:4" ht="12.75">
      <c r="A135" s="1"/>
      <c r="D135" s="1"/>
    </row>
    <row r="136" spans="1:4" ht="12.75">
      <c r="A136" s="1"/>
      <c r="D136" s="1"/>
    </row>
    <row r="137" spans="1:4" ht="12.75">
      <c r="A137" s="1"/>
      <c r="D137" s="1"/>
    </row>
    <row r="138" spans="1:4" ht="12.75">
      <c r="A138" s="1"/>
      <c r="D138" s="1"/>
    </row>
    <row r="139" spans="1:4" ht="12.75">
      <c r="A139" s="1"/>
      <c r="D139" s="1"/>
    </row>
    <row r="140" spans="1:4" ht="12.75">
      <c r="A140" s="1"/>
      <c r="D140" s="1"/>
    </row>
    <row r="141" spans="1:4" ht="12.75">
      <c r="A141" s="1"/>
      <c r="D141" s="1"/>
    </row>
    <row r="142" spans="1:4" ht="12.75">
      <c r="A142" s="1"/>
      <c r="D142" s="1"/>
    </row>
    <row r="143" spans="1:4" ht="12.75">
      <c r="A143" s="1"/>
      <c r="D143" s="1"/>
    </row>
    <row r="144" spans="1:4" ht="12.75">
      <c r="A144" s="1"/>
      <c r="D144" s="1"/>
    </row>
    <row r="145" spans="1:4" ht="12.75">
      <c r="A145" s="1"/>
      <c r="D145" s="1"/>
    </row>
    <row r="146" spans="1:4" ht="12.75">
      <c r="A146" s="1"/>
      <c r="D146" s="1"/>
    </row>
    <row r="147" spans="1:4" ht="12.75">
      <c r="A147" s="1"/>
      <c r="D147" s="1"/>
    </row>
    <row r="148" spans="1:4" ht="12.75">
      <c r="A148" s="1"/>
      <c r="D148" s="1"/>
    </row>
    <row r="149" spans="1:4" ht="12.75">
      <c r="A149" s="1"/>
      <c r="D149" s="1"/>
    </row>
    <row r="150" spans="1:4" ht="12.75">
      <c r="A150" s="1"/>
      <c r="D150" s="1"/>
    </row>
    <row r="151" spans="1:4" ht="12.75">
      <c r="A151" s="1"/>
      <c r="D151" s="1"/>
    </row>
    <row r="152" spans="1:4" ht="12.75">
      <c r="A152" s="1"/>
      <c r="D152" s="1"/>
    </row>
    <row r="153" spans="1:4" ht="12.75">
      <c r="A153" s="1"/>
      <c r="D153" s="1"/>
    </row>
    <row r="154" spans="1:4" ht="12.75">
      <c r="A154" s="1"/>
      <c r="D154" s="1"/>
    </row>
    <row r="155" spans="1:4" ht="12.75">
      <c r="A155" s="1"/>
      <c r="D155" s="1"/>
    </row>
    <row r="156" spans="1:4" ht="12.75">
      <c r="A156" s="1"/>
      <c r="D156" s="1"/>
    </row>
    <row r="157" spans="1:4" ht="12.75">
      <c r="A157" s="1"/>
      <c r="D157" s="1"/>
    </row>
    <row r="158" spans="1:4" ht="12.75">
      <c r="A158" s="1"/>
      <c r="D158" s="1"/>
    </row>
    <row r="159" spans="1:4" ht="12.75">
      <c r="A159" s="1"/>
      <c r="D159" s="1"/>
    </row>
    <row r="160" spans="1:4" ht="12.75">
      <c r="A160" s="1"/>
      <c r="D160" s="1"/>
    </row>
    <row r="161" spans="1:4" ht="12.75">
      <c r="A161" s="1"/>
      <c r="D161" s="1"/>
    </row>
    <row r="162" spans="1:4" ht="12.75">
      <c r="A162" s="1"/>
      <c r="D162" s="1"/>
    </row>
    <row r="163" spans="1:4" ht="12.75">
      <c r="A163" s="1"/>
      <c r="D163" s="1"/>
    </row>
    <row r="164" spans="1:4" ht="12.75">
      <c r="A164" s="1"/>
      <c r="D164" s="1"/>
    </row>
    <row r="165" spans="1:4" ht="12.75">
      <c r="A165" s="1"/>
      <c r="D165" s="1"/>
    </row>
    <row r="166" spans="1:4" ht="12.75">
      <c r="A166" s="1"/>
      <c r="D166" s="1"/>
    </row>
    <row r="167" spans="1:4" ht="12.75">
      <c r="A167" s="1"/>
      <c r="D167" s="1"/>
    </row>
    <row r="168" spans="1:4" ht="12.75">
      <c r="A168" s="1"/>
      <c r="D168" s="1"/>
    </row>
    <row r="169" spans="1:4" ht="12.75">
      <c r="A169" s="1"/>
      <c r="D169" s="1"/>
    </row>
    <row r="170" spans="1:4" ht="12.75">
      <c r="A170" s="1"/>
      <c r="D170" s="1"/>
    </row>
    <row r="171" spans="1:4" ht="12.75">
      <c r="A171" s="1"/>
      <c r="D171" s="1"/>
    </row>
    <row r="172" spans="1:4" ht="12.75">
      <c r="A172" s="1"/>
      <c r="D172" s="1"/>
    </row>
    <row r="173" spans="1:4" ht="12.75">
      <c r="A173" s="1"/>
      <c r="D173" s="1"/>
    </row>
    <row r="174" spans="1:4" ht="12.75">
      <c r="A174" s="1"/>
      <c r="D174" s="1"/>
    </row>
    <row r="175" spans="1:4" ht="12.75">
      <c r="A175" s="1"/>
      <c r="D175" s="1"/>
    </row>
    <row r="176" spans="1:4" ht="12.75">
      <c r="A176" s="1"/>
      <c r="D176" s="1"/>
    </row>
    <row r="177" spans="1:4" ht="12.75">
      <c r="A177" s="1"/>
      <c r="D177" s="1"/>
    </row>
    <row r="178" spans="1:4" ht="12.75">
      <c r="A178" s="1"/>
      <c r="D178" s="1"/>
    </row>
    <row r="179" spans="1:4" ht="12.75">
      <c r="A179" s="1"/>
      <c r="D179" s="1"/>
    </row>
    <row r="180" spans="1:4" ht="12.75">
      <c r="A180" s="1"/>
      <c r="D180" s="1"/>
    </row>
    <row r="181" spans="1:4" ht="12.75">
      <c r="A181" s="1"/>
      <c r="D181" s="1"/>
    </row>
    <row r="182" spans="1:4" ht="12.75">
      <c r="A182" s="1"/>
      <c r="D182" s="1"/>
    </row>
    <row r="183" spans="1:4" ht="12.75">
      <c r="A183" s="1"/>
      <c r="D183" s="1"/>
    </row>
    <row r="184" spans="1:4" ht="12.75">
      <c r="A184" s="1"/>
      <c r="D184" s="1"/>
    </row>
    <row r="185" spans="1:4" ht="12.75">
      <c r="A185" s="1"/>
      <c r="D185" s="1"/>
    </row>
    <row r="186" spans="1:4" ht="12.75">
      <c r="A186" s="1"/>
      <c r="D186" s="1"/>
    </row>
    <row r="187" spans="1:4" ht="12.75">
      <c r="A187" s="1"/>
      <c r="D187" s="1"/>
    </row>
    <row r="188" spans="1:4" ht="12.75">
      <c r="A188" s="1"/>
      <c r="D188" s="1"/>
    </row>
    <row r="189" spans="1:4" ht="12.75">
      <c r="A189" s="1"/>
      <c r="D189" s="1"/>
    </row>
    <row r="190" spans="1:4" ht="12.75">
      <c r="A190" s="1"/>
      <c r="D190" s="1"/>
    </row>
    <row r="191" spans="1:4" ht="12.75">
      <c r="A191" s="1"/>
      <c r="D191" s="1"/>
    </row>
    <row r="192" spans="1:4" ht="12.75">
      <c r="A192" s="1"/>
      <c r="D192" s="1"/>
    </row>
    <row r="193" spans="1:4" ht="12.75">
      <c r="A193" s="1"/>
      <c r="D193" s="1"/>
    </row>
    <row r="194" spans="1:4" ht="12.75">
      <c r="A194" s="1"/>
      <c r="D194" s="1"/>
    </row>
    <row r="195" spans="1:4" ht="12.75">
      <c r="A195" s="1"/>
      <c r="D195" s="1"/>
    </row>
    <row r="196" spans="1:4" ht="12.75">
      <c r="A196" s="1"/>
      <c r="D196" s="1"/>
    </row>
    <row r="197" spans="1:4" ht="12.75">
      <c r="A197" s="1"/>
      <c r="D197" s="1"/>
    </row>
    <row r="198" spans="1:4" ht="12.75">
      <c r="A198" s="1"/>
      <c r="D198" s="1"/>
    </row>
  </sheetData>
  <mergeCells count="6">
    <mergeCell ref="A87:B87"/>
    <mergeCell ref="D6:E6"/>
    <mergeCell ref="A1:E1"/>
    <mergeCell ref="A2:E2"/>
    <mergeCell ref="A3:E3"/>
    <mergeCell ref="A4:E4"/>
  </mergeCells>
  <printOptions horizontalCentered="1" verticalCentered="1"/>
  <pageMargins left="0.5905511811023623" right="0.1968503937007874" top="0.3937007874015748" bottom="0.68" header="0.1968503937007874" footer="0.45"/>
  <pageSetup fitToHeight="1" fitToWidth="1" horizontalDpi="1200" verticalDpi="1200" orientation="portrait" paperSize="9" scale="58" r:id="rId1"/>
  <headerFooter alignWithMargins="0">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FS&amp;CW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S.C.MISHRA</dc:creator>
  <cp:keywords/>
  <dc:description/>
  <cp:lastModifiedBy>fscw</cp:lastModifiedBy>
  <cp:lastPrinted>2008-12-06T07:47:08Z</cp:lastPrinted>
  <dcterms:created xsi:type="dcterms:W3CDTF">2000-03-08T10:08:27Z</dcterms:created>
  <dcterms:modified xsi:type="dcterms:W3CDTF">2009-02-04T05:16:20Z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